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овый прейскурант 2024 год\на сайт 2024 год\"/>
    </mc:Choice>
  </mc:AlternateContent>
  <bookViews>
    <workbookView xWindow="120" yWindow="120" windowWidth="9720" windowHeight="7320"/>
  </bookViews>
  <sheets>
    <sheet name="Лист3" sheetId="3" r:id="rId1"/>
  </sheets>
  <calcPr calcId="152511" refMode="R1C1"/>
</workbook>
</file>

<file path=xl/calcChain.xml><?xml version="1.0" encoding="utf-8"?>
<calcChain xmlns="http://schemas.openxmlformats.org/spreadsheetml/2006/main">
  <c r="P17" i="3" l="1"/>
  <c r="P18" i="3"/>
  <c r="P19" i="3"/>
  <c r="N21" i="3"/>
  <c r="R21" i="3" s="1"/>
  <c r="P21" i="3"/>
  <c r="N22" i="3"/>
  <c r="R22" i="3" s="1"/>
  <c r="P22" i="3"/>
  <c r="N23" i="3"/>
  <c r="R23" i="3" s="1"/>
  <c r="P23" i="3"/>
  <c r="N24" i="3"/>
  <c r="P24" i="3"/>
  <c r="N25" i="3"/>
  <c r="P25" i="3"/>
  <c r="N26" i="3"/>
  <c r="P26" i="3"/>
  <c r="L26" i="3" s="1"/>
  <c r="N27" i="3"/>
  <c r="P27" i="3"/>
  <c r="K69" i="3"/>
  <c r="K55" i="3"/>
  <c r="K54" i="3"/>
  <c r="K26" i="3"/>
  <c r="J26" i="3"/>
  <c r="Q79" i="3"/>
  <c r="Q75" i="3"/>
  <c r="Q74" i="3"/>
  <c r="Q71" i="3"/>
  <c r="I69" i="3"/>
  <c r="Q68" i="3"/>
  <c r="Q66" i="3"/>
  <c r="Q65" i="3"/>
  <c r="Q62" i="3"/>
  <c r="Q61" i="3"/>
  <c r="Q60" i="3"/>
  <c r="Q59" i="3"/>
  <c r="I55" i="3"/>
  <c r="I54" i="3"/>
  <c r="Q51" i="3"/>
  <c r="Q50" i="3"/>
  <c r="Q49" i="3"/>
  <c r="Q47" i="3"/>
  <c r="Q36" i="3"/>
  <c r="Q30" i="3"/>
  <c r="I26" i="3"/>
  <c r="P81" i="3"/>
  <c r="P80" i="3"/>
  <c r="P79" i="3"/>
  <c r="P78" i="3"/>
  <c r="P77" i="3"/>
  <c r="P75" i="3"/>
  <c r="P74" i="3"/>
  <c r="P72" i="3"/>
  <c r="P71" i="3"/>
  <c r="P69" i="3"/>
  <c r="L69" i="3" s="1"/>
  <c r="P68" i="3"/>
  <c r="P67" i="3"/>
  <c r="P66" i="3"/>
  <c r="P65" i="3"/>
  <c r="P63" i="3"/>
  <c r="P62" i="3"/>
  <c r="P61" i="3"/>
  <c r="P60" i="3"/>
  <c r="P59" i="3"/>
  <c r="P58" i="3"/>
  <c r="P55" i="3"/>
  <c r="L55" i="3" s="1"/>
  <c r="P54" i="3"/>
  <c r="L54" i="3" s="1"/>
  <c r="P53" i="3"/>
  <c r="P51" i="3"/>
  <c r="P50" i="3"/>
  <c r="P49" i="3"/>
  <c r="P48" i="3"/>
  <c r="P47" i="3"/>
  <c r="P46" i="3"/>
  <c r="P45" i="3"/>
  <c r="P44" i="3"/>
  <c r="P43" i="3"/>
  <c r="P42" i="3"/>
  <c r="P40" i="3"/>
  <c r="P39" i="3"/>
  <c r="P38" i="3"/>
  <c r="P36" i="3"/>
  <c r="P35" i="3"/>
  <c r="P34" i="3"/>
  <c r="P32" i="3"/>
  <c r="P31" i="3"/>
  <c r="P30" i="3"/>
  <c r="N81" i="3"/>
  <c r="R81" i="3" s="1"/>
  <c r="N80" i="3"/>
  <c r="R80" i="3" s="1"/>
  <c r="N79" i="3"/>
  <c r="R79" i="3" s="1"/>
  <c r="N78" i="3"/>
  <c r="R78" i="3" s="1"/>
  <c r="N77" i="3"/>
  <c r="R77" i="3" s="1"/>
  <c r="N75" i="3"/>
  <c r="R75" i="3" s="1"/>
  <c r="N74" i="3"/>
  <c r="R74" i="3" s="1"/>
  <c r="N72" i="3"/>
  <c r="R72" i="3" s="1"/>
  <c r="N71" i="3"/>
  <c r="R71" i="3" s="1"/>
  <c r="N69" i="3"/>
  <c r="J69" i="3" s="1"/>
  <c r="R69" i="3" s="1"/>
  <c r="N68" i="3"/>
  <c r="R68" i="3" s="1"/>
  <c r="N67" i="3"/>
  <c r="R67" i="3" s="1"/>
  <c r="N66" i="3"/>
  <c r="R66" i="3" s="1"/>
  <c r="N65" i="3"/>
  <c r="R65" i="3" s="1"/>
  <c r="N63" i="3"/>
  <c r="R63" i="3" s="1"/>
  <c r="N62" i="3"/>
  <c r="R62" i="3" s="1"/>
  <c r="N61" i="3"/>
  <c r="R61" i="3" s="1"/>
  <c r="N60" i="3"/>
  <c r="R60" i="3" s="1"/>
  <c r="N59" i="3"/>
  <c r="R59" i="3" s="1"/>
  <c r="N58" i="3"/>
  <c r="R58" i="3" s="1"/>
  <c r="N55" i="3"/>
  <c r="J55" i="3" s="1"/>
  <c r="R55" i="3" s="1"/>
  <c r="N54" i="3"/>
  <c r="J54" i="3"/>
  <c r="R54" i="3" s="1"/>
  <c r="N53" i="3"/>
  <c r="R53" i="3" s="1"/>
  <c r="N51" i="3"/>
  <c r="R51" i="3" s="1"/>
  <c r="N50" i="3"/>
  <c r="R50" i="3" s="1"/>
  <c r="N49" i="3"/>
  <c r="R49" i="3" s="1"/>
  <c r="N48" i="3"/>
  <c r="R48" i="3" s="1"/>
  <c r="N47" i="3"/>
  <c r="R47" i="3" s="1"/>
  <c r="N46" i="3"/>
  <c r="R46" i="3" s="1"/>
  <c r="N45" i="3"/>
  <c r="R45" i="3" s="1"/>
  <c r="N44" i="3"/>
  <c r="R44" i="3" s="1"/>
  <c r="N43" i="3"/>
  <c r="R43" i="3" s="1"/>
  <c r="N42" i="3"/>
  <c r="R42" i="3" s="1"/>
  <c r="N40" i="3"/>
  <c r="R40" i="3" s="1"/>
  <c r="N39" i="3"/>
  <c r="R39" i="3" s="1"/>
  <c r="N38" i="3"/>
  <c r="R38" i="3" s="1"/>
  <c r="N36" i="3"/>
  <c r="R36" i="3" s="1"/>
  <c r="N35" i="3"/>
  <c r="R35" i="3" s="1"/>
  <c r="N34" i="3"/>
  <c r="R34" i="3" s="1"/>
  <c r="N32" i="3"/>
  <c r="R32" i="3" s="1"/>
  <c r="N31" i="3"/>
  <c r="R31" i="3" s="1"/>
  <c r="N30" i="3"/>
  <c r="R30" i="3" s="1"/>
  <c r="Q72" i="3"/>
  <c r="Q43" i="3"/>
  <c r="Q53" i="3"/>
  <c r="Q81" i="3"/>
  <c r="Q80" i="3"/>
  <c r="Q78" i="3"/>
  <c r="Q77" i="3"/>
  <c r="Q69" i="3"/>
  <c r="Q46" i="3"/>
  <c r="Q45" i="3"/>
  <c r="Q67" i="3"/>
  <c r="Q63" i="3"/>
  <c r="Q58" i="3"/>
  <c r="Q48" i="3"/>
  <c r="Q44" i="3"/>
  <c r="Q42" i="3"/>
  <c r="Q40" i="3"/>
  <c r="Q39" i="3"/>
  <c r="Q38" i="3"/>
  <c r="Q35" i="3"/>
  <c r="Q34" i="3"/>
  <c r="Q32" i="3"/>
  <c r="Q31" i="3"/>
  <c r="Q24" i="3"/>
  <c r="Q22" i="3"/>
  <c r="R25" i="3"/>
  <c r="R27" i="3"/>
  <c r="Q27" i="3"/>
  <c r="Q25" i="3"/>
  <c r="Q23" i="3"/>
  <c r="Q21" i="3"/>
  <c r="R24" i="3"/>
  <c r="N19" i="3"/>
  <c r="R19" i="3" s="1"/>
  <c r="Q19" i="3"/>
  <c r="N18" i="3"/>
  <c r="R18" i="3"/>
  <c r="Q18" i="3"/>
  <c r="N17" i="3"/>
  <c r="R17" i="3" s="1"/>
  <c r="Q17" i="3"/>
</calcChain>
</file>

<file path=xl/sharedStrings.xml><?xml version="1.0" encoding="utf-8"?>
<sst xmlns="http://schemas.openxmlformats.org/spreadsheetml/2006/main" count="338" uniqueCount="189">
  <si>
    <t>№ п/п</t>
  </si>
  <si>
    <t xml:space="preserve">Наименование платной медицинской услуги </t>
  </si>
  <si>
    <t>Единица измерения</t>
  </si>
  <si>
    <t>Тариф, в руб.</t>
  </si>
  <si>
    <t>без учета НДС</t>
  </si>
  <si>
    <t>с учетом НДС</t>
  </si>
  <si>
    <t>1.</t>
  </si>
  <si>
    <t>Дератизация</t>
  </si>
  <si>
    <t>до 100 квадратных метров</t>
  </si>
  <si>
    <t>обработка объекта</t>
  </si>
  <si>
    <t>2.</t>
  </si>
  <si>
    <t>Дератизация разовая отдельных квартир</t>
  </si>
  <si>
    <t>Дератизация разовая индивидуальных домовладений</t>
  </si>
  <si>
    <t>7.</t>
  </si>
  <si>
    <t>Приготовление пищевой ядоприманки по заявкам населения</t>
  </si>
  <si>
    <t>Дезинсекция</t>
  </si>
  <si>
    <t>Дезинсекция разовая строений, помещений и других объектов против бытовых насекомых (за исключением мух):</t>
  </si>
  <si>
    <t>Дезинсекция разовая строений, помещений и других объектов против мух:</t>
  </si>
  <si>
    <t>Дезинсекция разовая отдельных квартир</t>
  </si>
  <si>
    <t>Дезинсекция разовая индивидуальных домовладений</t>
  </si>
  <si>
    <t>8.</t>
  </si>
  <si>
    <t>9.</t>
  </si>
  <si>
    <t>10.</t>
  </si>
  <si>
    <t>Дезинсекция разовая против клещей и гнуса на открытых территориях</t>
  </si>
  <si>
    <t>11.</t>
  </si>
  <si>
    <t>12.</t>
  </si>
  <si>
    <t>Противопедикулезная разовая обработка помещения</t>
  </si>
  <si>
    <t>13.</t>
  </si>
  <si>
    <t>Дезинфекция (профилактическая)</t>
  </si>
  <si>
    <t>легковой автомобиль</t>
  </si>
  <si>
    <t>микроавтобус</t>
  </si>
  <si>
    <t>прицеп</t>
  </si>
  <si>
    <t>Дезинфекция разовая предметов и вещей</t>
  </si>
  <si>
    <t>обработка (каждые 156 кг)</t>
  </si>
  <si>
    <t>Дезинфекция разовая колодцев</t>
  </si>
  <si>
    <t>(подпись)</t>
  </si>
  <si>
    <t xml:space="preserve"> (И.О.Фамилия)</t>
  </si>
  <si>
    <t>М.П.</t>
  </si>
  <si>
    <t>Главный бухгалтер</t>
  </si>
  <si>
    <t>Изменение в процентах</t>
  </si>
  <si>
    <t>Приме-чание</t>
  </si>
  <si>
    <t>единичное</t>
  </si>
  <si>
    <t>каждое последующее</t>
  </si>
  <si>
    <t>единич-ное</t>
  </si>
  <si>
    <t>каждое последую-щее</t>
  </si>
  <si>
    <t>1.1.</t>
  </si>
  <si>
    <t>Дератизация систематическая строений (помещений), территории:</t>
  </si>
  <si>
    <t>1.1.1.</t>
  </si>
  <si>
    <t>1.1.2.</t>
  </si>
  <si>
    <t>101-600 квадратных метров</t>
  </si>
  <si>
    <t>обработка объекта (каждые 100 кв м)</t>
  </si>
  <si>
    <t>1.1.3.</t>
  </si>
  <si>
    <t>более 600 квадратных метров</t>
  </si>
  <si>
    <t>1.3.</t>
  </si>
  <si>
    <t>Дератизация разовая строений (помещений), прилегающей территории и других объектов:</t>
  </si>
  <si>
    <t>обработка объекта (каждые 30 кв м)</t>
  </si>
  <si>
    <t>1.5.</t>
  </si>
  <si>
    <t>приготовление ядоприманки (каждые 100г)</t>
  </si>
  <si>
    <t>14.</t>
  </si>
  <si>
    <t>2.1.</t>
  </si>
  <si>
    <t>15.</t>
  </si>
  <si>
    <t>Дезинсекция систематическая помещений против бытовых насекомых (за исключением мух):</t>
  </si>
  <si>
    <t>2.1.1.</t>
  </si>
  <si>
    <t>16.</t>
  </si>
  <si>
    <t>2.1.2</t>
  </si>
  <si>
    <t>17.</t>
  </si>
  <si>
    <t>2.1.3.</t>
  </si>
  <si>
    <t>18.</t>
  </si>
  <si>
    <t>2.2.</t>
  </si>
  <si>
    <t>19.</t>
  </si>
  <si>
    <t>Дезинсекция систематическая помещений против мух:</t>
  </si>
  <si>
    <t>2.2.1.</t>
  </si>
  <si>
    <t>20.</t>
  </si>
  <si>
    <t>2.2.2.</t>
  </si>
  <si>
    <t>21.</t>
  </si>
  <si>
    <t>2.2.3.</t>
  </si>
  <si>
    <t>22.</t>
  </si>
  <si>
    <t>2.4.</t>
  </si>
  <si>
    <t>23.</t>
  </si>
  <si>
    <t>2.4.1.</t>
  </si>
  <si>
    <t>24.</t>
  </si>
  <si>
    <t>2.4.2.</t>
  </si>
  <si>
    <t>25.</t>
  </si>
  <si>
    <t>2.4.3.</t>
  </si>
  <si>
    <t>26.</t>
  </si>
  <si>
    <t>2.5.</t>
  </si>
  <si>
    <t>27.</t>
  </si>
  <si>
    <t>2.5.1.</t>
  </si>
  <si>
    <t>28.</t>
  </si>
  <si>
    <t>2.5.2.</t>
  </si>
  <si>
    <t>29.</t>
  </si>
  <si>
    <t>2.5.3.</t>
  </si>
  <si>
    <t>30.</t>
  </si>
  <si>
    <t>2.6.</t>
  </si>
  <si>
    <t>31.</t>
  </si>
  <si>
    <t>2.7.</t>
  </si>
  <si>
    <t>32.</t>
  </si>
  <si>
    <t>2.9.</t>
  </si>
  <si>
    <t>33.</t>
  </si>
  <si>
    <t>Дезинсекция разовая против личинок мух в местах выплода</t>
  </si>
  <si>
    <t>2.10.</t>
  </si>
  <si>
    <t>34.</t>
  </si>
  <si>
    <t>обработка объекта (каждые 1000 кв м)</t>
  </si>
  <si>
    <t>2.12.</t>
  </si>
  <si>
    <t>35.</t>
  </si>
  <si>
    <t>36.</t>
  </si>
  <si>
    <t>3.1.</t>
  </si>
  <si>
    <t>37.</t>
  </si>
  <si>
    <t>Дезинфекция (профилактическая) систематическая автотранспорта:</t>
  </si>
  <si>
    <t>3.1.1.</t>
  </si>
  <si>
    <t>38.</t>
  </si>
  <si>
    <t>3.1.2.</t>
  </si>
  <si>
    <t>39.</t>
  </si>
  <si>
    <t>3.1.3.</t>
  </si>
  <si>
    <t>40.</t>
  </si>
  <si>
    <t>грузовой автомобиль грузоподъемностью до 7.5 тонн</t>
  </si>
  <si>
    <t>3.1.4.</t>
  </si>
  <si>
    <t>41.</t>
  </si>
  <si>
    <t>грузовой автомобиль грузоподъемностью более 7.5 тонн</t>
  </si>
  <si>
    <t>3.1.5.</t>
  </si>
  <si>
    <t>42.</t>
  </si>
  <si>
    <t>3.1.6.</t>
  </si>
  <si>
    <t>43.</t>
  </si>
  <si>
    <t>полуприцеп</t>
  </si>
  <si>
    <t>3.2.</t>
  </si>
  <si>
    <t>44.</t>
  </si>
  <si>
    <t>Дезинфекция разовая поверхностей помещений пищевых и непищевыхобъектов, жилых помещений, подъездов жилых домов:</t>
  </si>
  <si>
    <t>3.2.1.</t>
  </si>
  <si>
    <t>45.</t>
  </si>
  <si>
    <t>3.2.2.</t>
  </si>
  <si>
    <t>46.</t>
  </si>
  <si>
    <t>101-200 квадратных метров</t>
  </si>
  <si>
    <t>3.2.3.</t>
  </si>
  <si>
    <t>более 200 квадратных метров</t>
  </si>
  <si>
    <t>3.3.</t>
  </si>
  <si>
    <t>3.5.</t>
  </si>
  <si>
    <t>Камерная разовая дезинфекция вещей,белья, постельных принадлежностей паровоздушным способом:</t>
  </si>
  <si>
    <t>3.5.1.</t>
  </si>
  <si>
    <t>площадь рабочей поверхности камеры 0.9 квадратных метров</t>
  </si>
  <si>
    <t>обработка (каждые 54 кг)</t>
  </si>
  <si>
    <t>3.5.2.</t>
  </si>
  <si>
    <t>площадь рабочей поверхности камеры 2.6 квадратных метров</t>
  </si>
  <si>
    <t>3.7.</t>
  </si>
  <si>
    <t>Камерная систематическая дезинфекция вещей,белья, постельных принадлежностей, а также профилактическая дезинфекция постельных принадлежностей паровоздушным способом:</t>
  </si>
  <si>
    <t>3.7.1.</t>
  </si>
  <si>
    <t>3.7.2.</t>
  </si>
  <si>
    <t>3.8.</t>
  </si>
  <si>
    <t>Дезинфекция разовая неканализированных уборных</t>
  </si>
  <si>
    <t>3.9.</t>
  </si>
  <si>
    <t>2.8.</t>
  </si>
  <si>
    <t>Дезинсекция разовая индивидуальных шкафчиков</t>
  </si>
  <si>
    <t>2.11.</t>
  </si>
  <si>
    <t>Дезинсекция разовая против личинок комаров в открытых водоемах</t>
  </si>
  <si>
    <t>Противопедикулезная разовая обработка помещений</t>
  </si>
  <si>
    <t>2.13.</t>
  </si>
  <si>
    <t>Санитарная разовая обработка людей, пораженных педикулезом</t>
  </si>
  <si>
    <t>санация людей, пораженных педткулезом,механическим способом</t>
  </si>
  <si>
    <t>2.13.1</t>
  </si>
  <si>
    <t>2.13.2.</t>
  </si>
  <si>
    <t>санация людей, пораженных педикулезом, химическим способом</t>
  </si>
  <si>
    <t>обработка одного человека</t>
  </si>
  <si>
    <t>3.6.</t>
  </si>
  <si>
    <t>Камерная разовая дезинфекция вещей,белья, постельных принадлежностей пароформалиновым способом:</t>
  </si>
  <si>
    <t>3.6.1.</t>
  </si>
  <si>
    <t>площадь рабочей поверхности камеры 0.9 квадратных метра</t>
  </si>
  <si>
    <t>обработка (на каждые 54 кг)</t>
  </si>
  <si>
    <t>3.6.2.</t>
  </si>
  <si>
    <t>площадь рабочей поверхности камеры 2.6 квадратного метра</t>
  </si>
  <si>
    <t>обработка (на каждые 156 кг)</t>
  </si>
  <si>
    <t>3.10.</t>
  </si>
  <si>
    <t>Дезинфекция разовая питьевых емкостей на объектах водного транспорта</t>
  </si>
  <si>
    <t>1.3.1.</t>
  </si>
  <si>
    <t>1.3.2.</t>
  </si>
  <si>
    <t>1.3.3.</t>
  </si>
  <si>
    <t>1.4.</t>
  </si>
  <si>
    <t>Дератизация разовая водного транспорта</t>
  </si>
  <si>
    <t>3.4.</t>
  </si>
  <si>
    <t>дезинфекция разовая белья и одежды. Совмещенная со стиркой</t>
  </si>
  <si>
    <t>1.7.</t>
  </si>
  <si>
    <t>А.В.Ширин</t>
  </si>
  <si>
    <t>об уровне тарифов на санитарно-эпидемиологические услуги по дератизации, дезинсекции, дезинфекции, оказываемые</t>
  </si>
  <si>
    <t xml:space="preserve">каждое </t>
  </si>
  <si>
    <t>Примечание: В тарифах  не  учтена  стоимость  лекарственных  средств изделий  санитарно-эпидемиологического  назначения и других материалов, которые оплачиваются заказчиком дополнительно.</t>
  </si>
  <si>
    <t xml:space="preserve">Руководитель организации </t>
  </si>
  <si>
    <t>Е.А. Попко</t>
  </si>
  <si>
    <t xml:space="preserve"> Пружанским районным центром гигиены и эпидемиологии, адрес: 224145 г. Пружаны ул. Строительная,2Б</t>
  </si>
  <si>
    <t>Т.Н. Медведева</t>
  </si>
  <si>
    <t>Утверждаю                                                                                                                                                                                                                     приказом главного врача                                                                                                                                                                                 Пружанского районного ЦГиЭ                                                                                                                                                                                                         от 08.12.2023 г.  № 182-А</t>
  </si>
  <si>
    <t>Прейскурант № 1 от 03.01.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</si>
</sst>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" fontId="3" fillId="0" borderId="7" xfId="0" applyNumberFormat="1" applyFont="1" applyFill="1" applyBorder="1" applyAlignment="1" applyProtection="1">
      <alignment horizontal="center" vertical="top" wrapText="1"/>
      <protection locked="0"/>
    </xf>
    <xf numFmtId="1" fontId="3" fillId="0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justify" wrapText="1"/>
      <protection locked="0"/>
    </xf>
    <xf numFmtId="0" fontId="3" fillId="0" borderId="0" xfId="0" applyFont="1" applyFill="1" applyBorder="1" applyAlignment="1" applyProtection="1">
      <alignment vertical="justify" wrapText="1"/>
      <protection locked="0"/>
    </xf>
    <xf numFmtId="1" fontId="3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1" fontId="5" fillId="0" borderId="7" xfId="0" applyNumberFormat="1" applyFont="1" applyFill="1" applyBorder="1" applyAlignment="1" applyProtection="1">
      <alignment horizontal="center" vertical="top" wrapText="1"/>
      <protection locked="0"/>
    </xf>
    <xf numFmtId="1" fontId="5" fillId="0" borderId="8" xfId="0" applyNumberFormat="1" applyFont="1" applyFill="1" applyBorder="1" applyAlignment="1" applyProtection="1">
      <alignment horizontal="center" vertical="top" wrapText="1"/>
      <protection locked="0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1" fontId="8" fillId="0" borderId="6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1" fontId="9" fillId="0" borderId="6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 vertical="justify"/>
    </xf>
    <xf numFmtId="0" fontId="8" fillId="0" borderId="0" xfId="0" applyFont="1" applyFill="1" applyAlignment="1" applyProtection="1">
      <alignment horizontal="left" vertical="justify" wrapText="1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 applyProtection="1">
      <alignment horizontal="center" vertical="top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justify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1" fontId="8" fillId="0" borderId="7" xfId="0" applyNumberFormat="1" applyFont="1" applyFill="1" applyBorder="1" applyAlignment="1" applyProtection="1">
      <alignment horizontal="center" vertical="top" wrapText="1"/>
      <protection locked="0"/>
    </xf>
    <xf numFmtId="49" fontId="8" fillId="4" borderId="7" xfId="0" applyNumberFormat="1" applyFont="1" applyFill="1" applyBorder="1" applyAlignment="1" applyProtection="1">
      <alignment horizontal="center" vertical="top"/>
      <protection locked="0"/>
    </xf>
    <xf numFmtId="0" fontId="8" fillId="4" borderId="7" xfId="0" applyFont="1" applyFill="1" applyBorder="1" applyAlignment="1">
      <alignment horizontal="left" vertical="justify"/>
    </xf>
    <xf numFmtId="0" fontId="11" fillId="4" borderId="7" xfId="0" applyFont="1" applyFill="1" applyBorder="1" applyAlignment="1" applyProtection="1">
      <alignment vertical="top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1" fontId="9" fillId="0" borderId="7" xfId="0" applyNumberFormat="1" applyFont="1" applyFill="1" applyBorder="1" applyAlignment="1" applyProtection="1">
      <alignment horizontal="center" vertical="top" wrapText="1"/>
      <protection locked="0"/>
    </xf>
    <xf numFmtId="0" fontId="8" fillId="4" borderId="7" xfId="0" applyFont="1" applyFill="1" applyBorder="1" applyAlignment="1" applyProtection="1">
      <alignment vertical="top" wrapText="1"/>
      <protection locked="0"/>
    </xf>
    <xf numFmtId="4" fontId="10" fillId="4" borderId="7" xfId="1" applyNumberFormat="1" applyFont="1" applyFill="1" applyBorder="1" applyAlignment="1">
      <alignment horizontal="center" vertical="center"/>
    </xf>
    <xf numFmtId="2" fontId="9" fillId="2" borderId="7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49" fontId="8" fillId="4" borderId="10" xfId="0" applyNumberFormat="1" applyFont="1" applyFill="1" applyBorder="1" applyAlignment="1" applyProtection="1">
      <alignment horizontal="center" vertical="top"/>
      <protection locked="0"/>
    </xf>
    <xf numFmtId="2" fontId="12" fillId="2" borderId="7" xfId="1" applyNumberFormat="1" applyFont="1" applyFill="1" applyBorder="1" applyAlignment="1">
      <alignment horizontal="center" vertical="center"/>
    </xf>
    <xf numFmtId="4" fontId="12" fillId="2" borderId="7" xfId="1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center" vertical="top"/>
      <protection locked="0"/>
    </xf>
    <xf numFmtId="0" fontId="13" fillId="4" borderId="7" xfId="0" applyFont="1" applyFill="1" applyBorder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justify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justify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right" vertical="center" wrapText="1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1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Копия цены на сан.услуги 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view="pageBreakPreview" zoomScale="60" zoomScaleNormal="100" workbookViewId="0">
      <selection activeCell="A2" sqref="A2:S2"/>
    </sheetView>
  </sheetViews>
  <sheetFormatPr defaultRowHeight="13.2" x14ac:dyDescent="0.25"/>
  <cols>
    <col min="1" max="1" width="7.5546875" customWidth="1"/>
    <col min="2" max="2" width="0.109375" hidden="1" customWidth="1"/>
    <col min="3" max="3" width="3" hidden="1" customWidth="1"/>
    <col min="4" max="4" width="2.5546875" hidden="1" customWidth="1"/>
    <col min="5" max="6" width="9.109375" hidden="1" customWidth="1"/>
    <col min="7" max="7" width="22.109375" customWidth="1"/>
    <col min="8" max="8" width="17.88671875" customWidth="1"/>
    <col min="9" max="9" width="18.5546875" customWidth="1"/>
    <col min="10" max="10" width="17.44140625" customWidth="1"/>
    <col min="11" max="11" width="21.88671875" customWidth="1"/>
    <col min="12" max="12" width="23.6640625" customWidth="1"/>
    <col min="13" max="14" width="7.33203125" hidden="1" customWidth="1"/>
    <col min="15" max="15" width="7.88671875" hidden="1" customWidth="1"/>
    <col min="16" max="16" width="8.88671875" hidden="1" customWidth="1"/>
    <col min="17" max="17" width="6" hidden="1" customWidth="1"/>
    <col min="18" max="18" width="6.88671875" hidden="1" customWidth="1"/>
    <col min="19" max="19" width="9.44140625" hidden="1" customWidth="1"/>
  </cols>
  <sheetData>
    <row r="1" spans="1:19" ht="74.25" customHeight="1" x14ac:dyDescent="0.25">
      <c r="A1" s="76" t="s">
        <v>187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6" x14ac:dyDescent="0.25">
      <c r="A2" s="77" t="s">
        <v>188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6" x14ac:dyDescent="0.25">
      <c r="A3" s="77" t="s">
        <v>180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2.25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16.2" thickBot="1" x14ac:dyDescent="0.3">
      <c r="A5" s="79" t="s">
        <v>185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ht="16.2" hidden="1" thickBot="1" x14ac:dyDescent="0.3">
      <c r="A6" s="1"/>
      <c r="B6" s="1"/>
      <c r="C6" s="1"/>
      <c r="D6" s="1"/>
      <c r="E6" s="1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2"/>
    </row>
    <row r="7" spans="1:19" ht="13.8" thickBot="1" x14ac:dyDescent="0.3">
      <c r="A7" s="87" t="s">
        <v>0</v>
      </c>
      <c r="B7" s="88"/>
      <c r="C7" s="88"/>
      <c r="D7" s="88"/>
      <c r="E7" s="88"/>
      <c r="F7" s="26"/>
      <c r="G7" s="93" t="s">
        <v>1</v>
      </c>
      <c r="H7" s="88" t="s">
        <v>2</v>
      </c>
      <c r="I7" s="83" t="s">
        <v>3</v>
      </c>
      <c r="J7" s="96"/>
      <c r="K7" s="96"/>
      <c r="L7" s="96"/>
      <c r="M7" s="96"/>
      <c r="N7" s="96"/>
      <c r="O7" s="96"/>
      <c r="P7" s="84"/>
      <c r="Q7" s="97" t="s">
        <v>39</v>
      </c>
      <c r="R7" s="98"/>
      <c r="S7" s="65" t="s">
        <v>40</v>
      </c>
    </row>
    <row r="8" spans="1:19" ht="13.8" thickBot="1" x14ac:dyDescent="0.3">
      <c r="A8" s="89"/>
      <c r="B8" s="90"/>
      <c r="C8" s="90"/>
      <c r="D8" s="90"/>
      <c r="E8" s="90"/>
      <c r="F8" s="27"/>
      <c r="G8" s="94"/>
      <c r="H8" s="90"/>
      <c r="I8" s="83" t="s">
        <v>41</v>
      </c>
      <c r="J8" s="84"/>
      <c r="K8" s="83" t="s">
        <v>181</v>
      </c>
      <c r="L8" s="84"/>
      <c r="M8" s="99" t="s">
        <v>41</v>
      </c>
      <c r="N8" s="100"/>
      <c r="O8" s="99" t="s">
        <v>42</v>
      </c>
      <c r="P8" s="100"/>
      <c r="Q8" s="65" t="s">
        <v>43</v>
      </c>
      <c r="R8" s="65" t="s">
        <v>44</v>
      </c>
      <c r="S8" s="82"/>
    </row>
    <row r="9" spans="1:19" ht="31.5" customHeight="1" thickBot="1" x14ac:dyDescent="0.3">
      <c r="A9" s="91"/>
      <c r="B9" s="92"/>
      <c r="C9" s="92"/>
      <c r="D9" s="92"/>
      <c r="E9" s="92"/>
      <c r="F9" s="27"/>
      <c r="G9" s="95"/>
      <c r="H9" s="92"/>
      <c r="I9" s="28" t="s">
        <v>4</v>
      </c>
      <c r="J9" s="28" t="s">
        <v>5</v>
      </c>
      <c r="K9" s="28" t="s">
        <v>4</v>
      </c>
      <c r="L9" s="28" t="s">
        <v>5</v>
      </c>
      <c r="M9" s="29" t="s">
        <v>4</v>
      </c>
      <c r="N9" s="29" t="s">
        <v>5</v>
      </c>
      <c r="O9" s="29" t="s">
        <v>4</v>
      </c>
      <c r="P9" s="29" t="s">
        <v>5</v>
      </c>
      <c r="Q9" s="66"/>
      <c r="R9" s="66"/>
      <c r="S9" s="66"/>
    </row>
    <row r="10" spans="1:19" ht="15.75" customHeight="1" thickBot="1" x14ac:dyDescent="0.3">
      <c r="A10" s="85">
        <v>1</v>
      </c>
      <c r="B10" s="86"/>
      <c r="C10" s="86"/>
      <c r="D10" s="86"/>
      <c r="E10" s="86"/>
      <c r="F10" s="30"/>
      <c r="G10" s="31">
        <v>2</v>
      </c>
      <c r="H10" s="31">
        <v>3</v>
      </c>
      <c r="I10" s="32">
        <v>4</v>
      </c>
      <c r="J10" s="33">
        <v>5</v>
      </c>
      <c r="K10" s="33">
        <v>6</v>
      </c>
      <c r="L10" s="33">
        <v>7</v>
      </c>
      <c r="M10" s="34">
        <v>8</v>
      </c>
      <c r="N10" s="35">
        <v>9</v>
      </c>
      <c r="O10" s="35">
        <v>10</v>
      </c>
      <c r="P10" s="36">
        <v>11</v>
      </c>
      <c r="Q10" s="23">
        <v>12</v>
      </c>
      <c r="R10" s="23">
        <v>13</v>
      </c>
      <c r="S10" s="23">
        <v>14</v>
      </c>
    </row>
    <row r="11" spans="1:19" ht="12" hidden="1" customHeight="1" x14ac:dyDescent="0.25">
      <c r="A11" s="37"/>
      <c r="B11" s="37"/>
      <c r="C11" s="37"/>
      <c r="D11" s="37"/>
      <c r="E11" s="37"/>
      <c r="F11" s="37"/>
      <c r="G11" s="38"/>
      <c r="H11" s="39"/>
      <c r="I11" s="40"/>
      <c r="J11" s="40"/>
      <c r="K11" s="40"/>
      <c r="L11" s="40"/>
      <c r="M11" s="40"/>
      <c r="N11" s="40"/>
      <c r="O11" s="41"/>
      <c r="P11" s="41"/>
      <c r="Q11" s="2"/>
      <c r="R11" s="2"/>
      <c r="S11" s="2"/>
    </row>
    <row r="12" spans="1:19" ht="1.5" hidden="1" customHeight="1" x14ac:dyDescent="0.25">
      <c r="A12" s="37"/>
      <c r="B12" s="37"/>
      <c r="C12" s="37"/>
      <c r="D12" s="37"/>
      <c r="E12" s="37"/>
      <c r="F12" s="37"/>
      <c r="G12" s="38"/>
      <c r="H12" s="39"/>
      <c r="I12" s="40"/>
      <c r="J12" s="40"/>
      <c r="K12" s="40"/>
      <c r="L12" s="40"/>
      <c r="M12" s="40"/>
      <c r="N12" s="40"/>
      <c r="O12" s="41"/>
      <c r="P12" s="41"/>
      <c r="Q12" s="2"/>
      <c r="R12" s="2"/>
      <c r="S12" s="2"/>
    </row>
    <row r="13" spans="1:19" ht="8.25" hidden="1" customHeight="1" x14ac:dyDescent="0.25">
      <c r="A13" s="37"/>
      <c r="B13" s="37"/>
      <c r="C13" s="37"/>
      <c r="D13" s="37"/>
      <c r="E13" s="37"/>
      <c r="F13" s="37"/>
      <c r="G13" s="38"/>
      <c r="H13" s="39"/>
      <c r="I13" s="40"/>
      <c r="J13" s="40"/>
      <c r="K13" s="40"/>
      <c r="L13" s="40"/>
      <c r="M13" s="40"/>
      <c r="N13" s="40"/>
      <c r="O13" s="41"/>
      <c r="P13" s="41"/>
      <c r="Q13" s="2"/>
      <c r="R13" s="2"/>
      <c r="S13" s="2"/>
    </row>
    <row r="14" spans="1:19" ht="8.25" hidden="1" customHeight="1" x14ac:dyDescent="0.25">
      <c r="A14" s="37"/>
      <c r="B14" s="37"/>
      <c r="C14" s="37"/>
      <c r="D14" s="37"/>
      <c r="E14" s="37"/>
      <c r="F14" s="37"/>
      <c r="G14" s="38"/>
      <c r="H14" s="39"/>
      <c r="I14" s="40"/>
      <c r="J14" s="40"/>
      <c r="K14" s="42"/>
      <c r="L14" s="42"/>
      <c r="M14" s="40"/>
      <c r="N14" s="40"/>
      <c r="O14" s="41"/>
      <c r="P14" s="41"/>
      <c r="Q14" s="2"/>
      <c r="R14" s="2"/>
      <c r="S14" s="2"/>
    </row>
    <row r="15" spans="1:19" ht="14.25" customHeight="1" x14ac:dyDescent="0.25">
      <c r="A15" s="43">
        <v>1</v>
      </c>
      <c r="B15" s="44"/>
      <c r="C15" s="44"/>
      <c r="D15" s="44"/>
      <c r="E15" s="44"/>
      <c r="F15" s="44"/>
      <c r="G15" s="43" t="s">
        <v>7</v>
      </c>
      <c r="H15" s="43"/>
      <c r="I15" s="45"/>
      <c r="J15" s="45"/>
      <c r="K15" s="45"/>
      <c r="L15" s="45"/>
      <c r="M15" s="45"/>
      <c r="N15" s="45"/>
      <c r="O15" s="46"/>
      <c r="P15" s="46"/>
      <c r="Q15" s="6"/>
      <c r="R15" s="7"/>
      <c r="S15" s="6"/>
    </row>
    <row r="16" spans="1:19" ht="37.5" customHeight="1" x14ac:dyDescent="0.25">
      <c r="A16" s="47" t="s">
        <v>45</v>
      </c>
      <c r="B16" s="48"/>
      <c r="C16" s="48"/>
      <c r="D16" s="48"/>
      <c r="E16" s="48"/>
      <c r="F16" s="48"/>
      <c r="G16" s="49" t="s">
        <v>46</v>
      </c>
      <c r="H16" s="50"/>
      <c r="I16" s="51"/>
      <c r="J16" s="51"/>
      <c r="K16" s="51"/>
      <c r="L16" s="51"/>
      <c r="M16" s="52"/>
      <c r="N16" s="52"/>
      <c r="O16" s="53"/>
      <c r="P16" s="53"/>
      <c r="Q16" s="20"/>
      <c r="R16" s="21"/>
      <c r="S16" s="6"/>
    </row>
    <row r="17" spans="1:19" ht="13.8" x14ac:dyDescent="0.25">
      <c r="A17" s="47" t="s">
        <v>47</v>
      </c>
      <c r="B17" s="48"/>
      <c r="C17" s="48"/>
      <c r="D17" s="48"/>
      <c r="E17" s="48"/>
      <c r="F17" s="48"/>
      <c r="G17" s="54" t="s">
        <v>8</v>
      </c>
      <c r="H17" s="54" t="s">
        <v>9</v>
      </c>
      <c r="I17" s="55">
        <v>1.45</v>
      </c>
      <c r="J17" s="55">
        <v>1.74</v>
      </c>
      <c r="K17" s="55">
        <v>1.45</v>
      </c>
      <c r="L17" s="55">
        <v>1.74</v>
      </c>
      <c r="M17" s="56">
        <v>1.1499999999999999</v>
      </c>
      <c r="N17" s="57">
        <f>M17*20/100+M17</f>
        <v>1.38</v>
      </c>
      <c r="O17" s="56">
        <v>1.1499999999999999</v>
      </c>
      <c r="P17" s="57">
        <f>O17*20/100+O17</f>
        <v>1.38</v>
      </c>
      <c r="Q17" s="22">
        <f>I17/M17*100</f>
        <v>126.08695652173914</v>
      </c>
      <c r="R17" s="22">
        <f>J17/N17*100</f>
        <v>126.08695652173914</v>
      </c>
      <c r="S17" s="6"/>
    </row>
    <row r="18" spans="1:19" ht="24" x14ac:dyDescent="0.25">
      <c r="A18" s="47" t="s">
        <v>48</v>
      </c>
      <c r="B18" s="48"/>
      <c r="C18" s="48"/>
      <c r="D18" s="48"/>
      <c r="E18" s="48"/>
      <c r="F18" s="48"/>
      <c r="G18" s="58" t="s">
        <v>49</v>
      </c>
      <c r="H18" s="54" t="s">
        <v>50</v>
      </c>
      <c r="I18" s="55">
        <v>0.88</v>
      </c>
      <c r="J18" s="55">
        <v>1.06</v>
      </c>
      <c r="K18" s="55">
        <v>0.88</v>
      </c>
      <c r="L18" s="55">
        <v>1.06</v>
      </c>
      <c r="M18" s="56">
        <v>0.69</v>
      </c>
      <c r="N18" s="57">
        <f t="shared" ref="N18:N81" si="0">M18*20/100+M18</f>
        <v>0.82799999999999996</v>
      </c>
      <c r="O18" s="56">
        <v>0.69</v>
      </c>
      <c r="P18" s="57">
        <f t="shared" ref="P18:P81" si="1">O18*20/100+O18</f>
        <v>0.82799999999999996</v>
      </c>
      <c r="Q18" s="22">
        <f t="shared" ref="Q18:Q81" si="2">I18/M18*100</f>
        <v>127.53623188405798</v>
      </c>
      <c r="R18" s="22">
        <f>J18/N18*100</f>
        <v>128.0193236714976</v>
      </c>
      <c r="S18" s="6"/>
    </row>
    <row r="19" spans="1:19" ht="24" x14ac:dyDescent="0.25">
      <c r="A19" s="59" t="s">
        <v>51</v>
      </c>
      <c r="B19" s="48"/>
      <c r="C19" s="48"/>
      <c r="D19" s="48"/>
      <c r="E19" s="48"/>
      <c r="F19" s="48"/>
      <c r="G19" s="58" t="s">
        <v>52</v>
      </c>
      <c r="H19" s="54" t="s">
        <v>50</v>
      </c>
      <c r="I19" s="55">
        <v>0.52</v>
      </c>
      <c r="J19" s="55">
        <v>0.62</v>
      </c>
      <c r="K19" s="55">
        <v>0.52</v>
      </c>
      <c r="L19" s="55">
        <v>0.62</v>
      </c>
      <c r="M19" s="56">
        <v>0.41</v>
      </c>
      <c r="N19" s="57">
        <f t="shared" si="0"/>
        <v>0.49199999999999999</v>
      </c>
      <c r="O19" s="56">
        <v>0.41</v>
      </c>
      <c r="P19" s="57">
        <f t="shared" si="1"/>
        <v>0.49199999999999999</v>
      </c>
      <c r="Q19" s="22">
        <f t="shared" si="2"/>
        <v>126.82926829268293</v>
      </c>
      <c r="R19" s="22">
        <f>J19/N19*100</f>
        <v>126.01626016260164</v>
      </c>
      <c r="S19" s="6"/>
    </row>
    <row r="20" spans="1:19" ht="45.6" x14ac:dyDescent="0.25">
      <c r="A20" s="47" t="s">
        <v>53</v>
      </c>
      <c r="B20" s="48" t="s">
        <v>6</v>
      </c>
      <c r="C20" s="48" t="s">
        <v>6</v>
      </c>
      <c r="D20" s="48" t="s">
        <v>13</v>
      </c>
      <c r="E20" s="48"/>
      <c r="F20" s="48"/>
      <c r="G20" s="49" t="s">
        <v>54</v>
      </c>
      <c r="H20" s="54"/>
      <c r="I20" s="55"/>
      <c r="J20" s="55"/>
      <c r="K20" s="55"/>
      <c r="L20" s="55"/>
      <c r="M20" s="60"/>
      <c r="N20" s="61"/>
      <c r="O20" s="60"/>
      <c r="P20" s="61"/>
      <c r="Q20" s="24"/>
      <c r="R20" s="24"/>
      <c r="S20" s="6"/>
    </row>
    <row r="21" spans="1:19" ht="24" x14ac:dyDescent="0.25">
      <c r="A21" s="47" t="s">
        <v>171</v>
      </c>
      <c r="B21" s="48" t="s">
        <v>6</v>
      </c>
      <c r="C21" s="48" t="s">
        <v>6</v>
      </c>
      <c r="D21" s="48" t="s">
        <v>20</v>
      </c>
      <c r="E21" s="48"/>
      <c r="F21" s="48"/>
      <c r="G21" s="54" t="s">
        <v>8</v>
      </c>
      <c r="H21" s="54" t="s">
        <v>9</v>
      </c>
      <c r="I21" s="55">
        <v>12.6</v>
      </c>
      <c r="J21" s="55">
        <v>15.12</v>
      </c>
      <c r="K21" s="55">
        <v>12.6</v>
      </c>
      <c r="L21" s="55">
        <v>15.12</v>
      </c>
      <c r="M21" s="60">
        <v>10.01</v>
      </c>
      <c r="N21" s="61">
        <f t="shared" si="0"/>
        <v>12.012</v>
      </c>
      <c r="O21" s="60">
        <v>10.01</v>
      </c>
      <c r="P21" s="61">
        <f t="shared" si="1"/>
        <v>12.012</v>
      </c>
      <c r="Q21" s="24">
        <f t="shared" si="2"/>
        <v>125.87412587412588</v>
      </c>
      <c r="R21" s="24">
        <f>J21/N21*100</f>
        <v>125.87412587412585</v>
      </c>
      <c r="S21" s="6"/>
    </row>
    <row r="22" spans="1:19" ht="24" x14ac:dyDescent="0.25">
      <c r="A22" s="47" t="s">
        <v>172</v>
      </c>
      <c r="B22" s="48" t="s">
        <v>6</v>
      </c>
      <c r="C22" s="48" t="s">
        <v>6</v>
      </c>
      <c r="D22" s="48" t="s">
        <v>21</v>
      </c>
      <c r="E22" s="48"/>
      <c r="F22" s="48"/>
      <c r="G22" s="58" t="s">
        <v>49</v>
      </c>
      <c r="H22" s="54" t="s">
        <v>50</v>
      </c>
      <c r="I22" s="55">
        <v>4.2</v>
      </c>
      <c r="J22" s="55">
        <v>5.04</v>
      </c>
      <c r="K22" s="55">
        <v>4.2</v>
      </c>
      <c r="L22" s="55">
        <v>5.04</v>
      </c>
      <c r="M22" s="60">
        <v>3.33</v>
      </c>
      <c r="N22" s="61">
        <f t="shared" si="0"/>
        <v>3.996</v>
      </c>
      <c r="O22" s="60">
        <v>3.33</v>
      </c>
      <c r="P22" s="61">
        <f t="shared" si="1"/>
        <v>3.996</v>
      </c>
      <c r="Q22" s="24">
        <f t="shared" si="2"/>
        <v>126.12612612612612</v>
      </c>
      <c r="R22" s="24">
        <f>J22/N22*100</f>
        <v>126.12612612612612</v>
      </c>
      <c r="S22" s="6"/>
    </row>
    <row r="23" spans="1:19" ht="24" x14ac:dyDescent="0.25">
      <c r="A23" s="47" t="s">
        <v>173</v>
      </c>
      <c r="B23" s="48" t="s">
        <v>6</v>
      </c>
      <c r="C23" s="48" t="s">
        <v>6</v>
      </c>
      <c r="D23" s="48" t="s">
        <v>22</v>
      </c>
      <c r="E23" s="48"/>
      <c r="F23" s="48"/>
      <c r="G23" s="58" t="s">
        <v>52</v>
      </c>
      <c r="H23" s="54" t="s">
        <v>50</v>
      </c>
      <c r="I23" s="55">
        <v>2.31</v>
      </c>
      <c r="J23" s="55">
        <v>2.77</v>
      </c>
      <c r="K23" s="55">
        <v>2.31</v>
      </c>
      <c r="L23" s="55">
        <v>2.77</v>
      </c>
      <c r="M23" s="60">
        <v>1.84</v>
      </c>
      <c r="N23" s="61">
        <f t="shared" si="0"/>
        <v>2.2080000000000002</v>
      </c>
      <c r="O23" s="60">
        <v>1.84</v>
      </c>
      <c r="P23" s="61">
        <f t="shared" si="1"/>
        <v>2.2080000000000002</v>
      </c>
      <c r="Q23" s="24">
        <f t="shared" si="2"/>
        <v>125.54347826086956</v>
      </c>
      <c r="R23" s="24">
        <f>J23/N23*100</f>
        <v>125.45289855072464</v>
      </c>
      <c r="S23" s="6"/>
    </row>
    <row r="24" spans="1:19" ht="24" x14ac:dyDescent="0.25">
      <c r="A24" s="47" t="s">
        <v>174</v>
      </c>
      <c r="B24" s="48" t="s">
        <v>6</v>
      </c>
      <c r="C24" s="48" t="s">
        <v>6</v>
      </c>
      <c r="D24" s="48" t="s">
        <v>24</v>
      </c>
      <c r="E24" s="48"/>
      <c r="F24" s="48"/>
      <c r="G24" s="58" t="s">
        <v>11</v>
      </c>
      <c r="H24" s="54" t="s">
        <v>55</v>
      </c>
      <c r="I24" s="55">
        <v>5.49</v>
      </c>
      <c r="J24" s="55">
        <v>6.59</v>
      </c>
      <c r="K24" s="55">
        <v>5.49</v>
      </c>
      <c r="L24" s="55">
        <v>6.59</v>
      </c>
      <c r="M24" s="60">
        <v>3.73</v>
      </c>
      <c r="N24" s="61">
        <f t="shared" si="0"/>
        <v>4.476</v>
      </c>
      <c r="O24" s="60">
        <v>3.73</v>
      </c>
      <c r="P24" s="61">
        <f t="shared" si="1"/>
        <v>4.476</v>
      </c>
      <c r="Q24" s="24">
        <f t="shared" si="2"/>
        <v>147.18498659517428</v>
      </c>
      <c r="R24" s="24">
        <f>J24/N24*100</f>
        <v>147.22966934763181</v>
      </c>
      <c r="S24" s="6"/>
    </row>
    <row r="25" spans="1:19" ht="36" x14ac:dyDescent="0.25">
      <c r="A25" s="47" t="s">
        <v>56</v>
      </c>
      <c r="B25" s="48" t="s">
        <v>6</v>
      </c>
      <c r="C25" s="48" t="s">
        <v>6</v>
      </c>
      <c r="D25" s="48" t="s">
        <v>25</v>
      </c>
      <c r="E25" s="48"/>
      <c r="F25" s="48"/>
      <c r="G25" s="58" t="s">
        <v>12</v>
      </c>
      <c r="H25" s="54" t="s">
        <v>50</v>
      </c>
      <c r="I25" s="55">
        <v>4.97</v>
      </c>
      <c r="J25" s="55">
        <v>5.96</v>
      </c>
      <c r="K25" s="55">
        <v>4.97</v>
      </c>
      <c r="L25" s="55">
        <v>5.96</v>
      </c>
      <c r="M25" s="60">
        <v>3.95</v>
      </c>
      <c r="N25" s="61">
        <f t="shared" si="0"/>
        <v>4.74</v>
      </c>
      <c r="O25" s="60">
        <v>3.95</v>
      </c>
      <c r="P25" s="61">
        <f t="shared" si="1"/>
        <v>4.74</v>
      </c>
      <c r="Q25" s="24">
        <f t="shared" si="2"/>
        <v>125.82278481012656</v>
      </c>
      <c r="R25" s="24">
        <f>J25/N25*100</f>
        <v>125.73839662447257</v>
      </c>
      <c r="S25" s="6"/>
    </row>
    <row r="26" spans="1:19" ht="24" hidden="1" x14ac:dyDescent="0.25">
      <c r="A26" s="47" t="s">
        <v>56</v>
      </c>
      <c r="B26" s="48"/>
      <c r="C26" s="48"/>
      <c r="D26" s="48"/>
      <c r="E26" s="48"/>
      <c r="F26" s="48"/>
      <c r="G26" s="58" t="s">
        <v>175</v>
      </c>
      <c r="H26" s="54" t="s">
        <v>9</v>
      </c>
      <c r="I26" s="55">
        <f>M26*11/100+M26</f>
        <v>1.0323</v>
      </c>
      <c r="J26" s="55">
        <f>N26*11/100+N26</f>
        <v>1.2387600000000001</v>
      </c>
      <c r="K26" s="55">
        <f>O26*11/100+O26</f>
        <v>1.0323</v>
      </c>
      <c r="L26" s="55">
        <f>P26*11/100+P26</f>
        <v>1.2387600000000001</v>
      </c>
      <c r="M26" s="60">
        <v>0.93</v>
      </c>
      <c r="N26" s="61">
        <f t="shared" si="0"/>
        <v>1.1160000000000001</v>
      </c>
      <c r="O26" s="60">
        <v>0.93</v>
      </c>
      <c r="P26" s="61">
        <f t="shared" si="1"/>
        <v>1.1160000000000001</v>
      </c>
      <c r="Q26" s="24"/>
      <c r="R26" s="24"/>
      <c r="S26" s="6"/>
    </row>
    <row r="27" spans="1:19" ht="36" x14ac:dyDescent="0.25">
      <c r="A27" s="47" t="s">
        <v>178</v>
      </c>
      <c r="B27" s="48" t="s">
        <v>6</v>
      </c>
      <c r="C27" s="48" t="s">
        <v>6</v>
      </c>
      <c r="D27" s="48" t="s">
        <v>27</v>
      </c>
      <c r="E27" s="48"/>
      <c r="F27" s="48"/>
      <c r="G27" s="58" t="s">
        <v>14</v>
      </c>
      <c r="H27" s="54" t="s">
        <v>57</v>
      </c>
      <c r="I27" s="55">
        <v>1.02</v>
      </c>
      <c r="J27" s="55">
        <v>1.22</v>
      </c>
      <c r="K27" s="55">
        <v>1.02</v>
      </c>
      <c r="L27" s="55">
        <v>1.22</v>
      </c>
      <c r="M27" s="60">
        <v>0.81</v>
      </c>
      <c r="N27" s="61">
        <f t="shared" si="0"/>
        <v>0.97200000000000009</v>
      </c>
      <c r="O27" s="60">
        <v>0.81</v>
      </c>
      <c r="P27" s="61">
        <f t="shared" si="1"/>
        <v>0.97200000000000009</v>
      </c>
      <c r="Q27" s="24">
        <f t="shared" si="2"/>
        <v>125.92592592592592</v>
      </c>
      <c r="R27" s="24">
        <f>J27/N27*100</f>
        <v>125.51440329218107</v>
      </c>
      <c r="S27" s="6"/>
    </row>
    <row r="28" spans="1:19" ht="16.5" customHeight="1" x14ac:dyDescent="0.25">
      <c r="A28" s="47" t="s">
        <v>10</v>
      </c>
      <c r="B28" s="48" t="s">
        <v>6</v>
      </c>
      <c r="C28" s="48" t="s">
        <v>6</v>
      </c>
      <c r="D28" s="48" t="s">
        <v>58</v>
      </c>
      <c r="E28" s="48"/>
      <c r="F28" s="48"/>
      <c r="G28" s="62" t="s">
        <v>15</v>
      </c>
      <c r="H28" s="54"/>
      <c r="I28" s="55"/>
      <c r="J28" s="55"/>
      <c r="K28" s="55"/>
      <c r="L28" s="55"/>
      <c r="M28" s="60"/>
      <c r="N28" s="61"/>
      <c r="O28" s="60"/>
      <c r="P28" s="61"/>
      <c r="Q28" s="24"/>
      <c r="R28" s="24"/>
      <c r="S28" s="6"/>
    </row>
    <row r="29" spans="1:19" ht="63" customHeight="1" x14ac:dyDescent="0.25">
      <c r="A29" s="47" t="s">
        <v>59</v>
      </c>
      <c r="B29" s="48" t="s">
        <v>6</v>
      </c>
      <c r="C29" s="48" t="s">
        <v>6</v>
      </c>
      <c r="D29" s="48" t="s">
        <v>60</v>
      </c>
      <c r="E29" s="48"/>
      <c r="F29" s="48"/>
      <c r="G29" s="62" t="s">
        <v>61</v>
      </c>
      <c r="H29" s="54"/>
      <c r="I29" s="55"/>
      <c r="J29" s="55"/>
      <c r="K29" s="55"/>
      <c r="L29" s="55"/>
      <c r="M29" s="60"/>
      <c r="N29" s="61"/>
      <c r="O29" s="60"/>
      <c r="P29" s="61"/>
      <c r="Q29" s="24"/>
      <c r="R29" s="24"/>
      <c r="S29" s="6"/>
    </row>
    <row r="30" spans="1:19" ht="24" x14ac:dyDescent="0.25">
      <c r="A30" s="47" t="s">
        <v>62</v>
      </c>
      <c r="B30" s="48" t="s">
        <v>6</v>
      </c>
      <c r="C30" s="48" t="s">
        <v>6</v>
      </c>
      <c r="D30" s="48" t="s">
        <v>63</v>
      </c>
      <c r="E30" s="48"/>
      <c r="F30" s="48"/>
      <c r="G30" s="54" t="s">
        <v>8</v>
      </c>
      <c r="H30" s="54" t="s">
        <v>9</v>
      </c>
      <c r="I30" s="55">
        <v>3.42</v>
      </c>
      <c r="J30" s="55">
        <v>4.0999999999999996</v>
      </c>
      <c r="K30" s="55">
        <v>3.42</v>
      </c>
      <c r="L30" s="55">
        <v>4.0999999999999996</v>
      </c>
      <c r="M30" s="60">
        <v>2.72</v>
      </c>
      <c r="N30" s="61">
        <f t="shared" si="0"/>
        <v>3.2640000000000002</v>
      </c>
      <c r="O30" s="60">
        <v>2.72</v>
      </c>
      <c r="P30" s="61">
        <f t="shared" si="1"/>
        <v>3.2640000000000002</v>
      </c>
      <c r="Q30" s="24">
        <f t="shared" si="2"/>
        <v>125.73529411764706</v>
      </c>
      <c r="R30" s="24">
        <f>J30/N30*100</f>
        <v>125.6127450980392</v>
      </c>
      <c r="S30" s="6"/>
    </row>
    <row r="31" spans="1:19" ht="24" x14ac:dyDescent="0.25">
      <c r="A31" s="47" t="s">
        <v>64</v>
      </c>
      <c r="B31" s="48" t="s">
        <v>6</v>
      </c>
      <c r="C31" s="48" t="s">
        <v>6</v>
      </c>
      <c r="D31" s="48" t="s">
        <v>65</v>
      </c>
      <c r="E31" s="48"/>
      <c r="F31" s="48"/>
      <c r="G31" s="58" t="s">
        <v>49</v>
      </c>
      <c r="H31" s="54" t="s">
        <v>50</v>
      </c>
      <c r="I31" s="55">
        <v>3.25</v>
      </c>
      <c r="J31" s="55">
        <v>3.9</v>
      </c>
      <c r="K31" s="55">
        <v>3.25</v>
      </c>
      <c r="L31" s="55">
        <v>3.9</v>
      </c>
      <c r="M31" s="60">
        <v>2.59</v>
      </c>
      <c r="N31" s="61">
        <f t="shared" si="0"/>
        <v>3.1079999999999997</v>
      </c>
      <c r="O31" s="60">
        <v>2.59</v>
      </c>
      <c r="P31" s="61">
        <f t="shared" si="1"/>
        <v>3.1079999999999997</v>
      </c>
      <c r="Q31" s="24">
        <f t="shared" si="2"/>
        <v>125.48262548262549</v>
      </c>
      <c r="R31" s="24">
        <f>J31/N31*100</f>
        <v>125.48262548262549</v>
      </c>
      <c r="S31" s="6"/>
    </row>
    <row r="32" spans="1:19" ht="24" x14ac:dyDescent="0.25">
      <c r="A32" s="47" t="s">
        <v>66</v>
      </c>
      <c r="B32" s="48" t="s">
        <v>6</v>
      </c>
      <c r="C32" s="48" t="s">
        <v>6</v>
      </c>
      <c r="D32" s="48" t="s">
        <v>67</v>
      </c>
      <c r="E32" s="48"/>
      <c r="F32" s="48"/>
      <c r="G32" s="58" t="s">
        <v>52</v>
      </c>
      <c r="H32" s="54" t="s">
        <v>50</v>
      </c>
      <c r="I32" s="55">
        <v>1.88</v>
      </c>
      <c r="J32" s="55">
        <v>2.2599999999999998</v>
      </c>
      <c r="K32" s="55">
        <v>1.88</v>
      </c>
      <c r="L32" s="55">
        <v>2.2599999999999998</v>
      </c>
      <c r="M32" s="60">
        <v>1.49</v>
      </c>
      <c r="N32" s="61">
        <f t="shared" si="0"/>
        <v>1.788</v>
      </c>
      <c r="O32" s="60">
        <v>1.49</v>
      </c>
      <c r="P32" s="61">
        <f t="shared" si="1"/>
        <v>1.788</v>
      </c>
      <c r="Q32" s="24">
        <f t="shared" si="2"/>
        <v>126.1744966442953</v>
      </c>
      <c r="R32" s="24">
        <f>J32/N32*100</f>
        <v>126.39821029082772</v>
      </c>
      <c r="S32" s="6"/>
    </row>
    <row r="33" spans="1:19" ht="37.5" customHeight="1" x14ac:dyDescent="0.25">
      <c r="A33" s="47" t="s">
        <v>68</v>
      </c>
      <c r="B33" s="48" t="s">
        <v>6</v>
      </c>
      <c r="C33" s="48" t="s">
        <v>6</v>
      </c>
      <c r="D33" s="48" t="s">
        <v>69</v>
      </c>
      <c r="E33" s="48"/>
      <c r="F33" s="48"/>
      <c r="G33" s="62" t="s">
        <v>70</v>
      </c>
      <c r="H33" s="54"/>
      <c r="I33" s="55"/>
      <c r="J33" s="55"/>
      <c r="K33" s="55"/>
      <c r="L33" s="55"/>
      <c r="M33" s="60"/>
      <c r="N33" s="61"/>
      <c r="O33" s="60"/>
      <c r="P33" s="61"/>
      <c r="Q33" s="24"/>
      <c r="R33" s="24"/>
      <c r="S33" s="6"/>
    </row>
    <row r="34" spans="1:19" ht="44.25" customHeight="1" x14ac:dyDescent="0.25">
      <c r="A34" s="47" t="s">
        <v>71</v>
      </c>
      <c r="B34" s="48" t="s">
        <v>6</v>
      </c>
      <c r="C34" s="48" t="s">
        <v>6</v>
      </c>
      <c r="D34" s="48" t="s">
        <v>72</v>
      </c>
      <c r="E34" s="48"/>
      <c r="F34" s="48"/>
      <c r="G34" s="54" t="s">
        <v>8</v>
      </c>
      <c r="H34" s="54" t="s">
        <v>9</v>
      </c>
      <c r="I34" s="55">
        <v>2.4900000000000002</v>
      </c>
      <c r="J34" s="55">
        <v>2.99</v>
      </c>
      <c r="K34" s="55">
        <v>2.4900000000000002</v>
      </c>
      <c r="L34" s="55">
        <v>2.99</v>
      </c>
      <c r="M34" s="60">
        <v>1.98</v>
      </c>
      <c r="N34" s="61">
        <f t="shared" si="0"/>
        <v>2.3759999999999999</v>
      </c>
      <c r="O34" s="60">
        <v>1.98</v>
      </c>
      <c r="P34" s="61">
        <f t="shared" si="1"/>
        <v>2.3759999999999999</v>
      </c>
      <c r="Q34" s="24">
        <f t="shared" si="2"/>
        <v>125.75757575757578</v>
      </c>
      <c r="R34" s="24">
        <f>J34/N34*100</f>
        <v>125.84175084175087</v>
      </c>
      <c r="S34" s="6"/>
    </row>
    <row r="35" spans="1:19" ht="24" x14ac:dyDescent="0.25">
      <c r="A35" s="47" t="s">
        <v>73</v>
      </c>
      <c r="B35" s="48" t="s">
        <v>6</v>
      </c>
      <c r="C35" s="48" t="s">
        <v>6</v>
      </c>
      <c r="D35" s="48" t="s">
        <v>74</v>
      </c>
      <c r="E35" s="48"/>
      <c r="F35" s="48"/>
      <c r="G35" s="58" t="s">
        <v>49</v>
      </c>
      <c r="H35" s="54" t="s">
        <v>50</v>
      </c>
      <c r="I35" s="55">
        <v>2.2200000000000002</v>
      </c>
      <c r="J35" s="55">
        <v>2.66</v>
      </c>
      <c r="K35" s="55">
        <v>2.2200000000000002</v>
      </c>
      <c r="L35" s="55">
        <v>2.66</v>
      </c>
      <c r="M35" s="60">
        <v>1.76</v>
      </c>
      <c r="N35" s="61">
        <f t="shared" si="0"/>
        <v>2.1120000000000001</v>
      </c>
      <c r="O35" s="60">
        <v>1.76</v>
      </c>
      <c r="P35" s="61">
        <f t="shared" si="1"/>
        <v>2.1120000000000001</v>
      </c>
      <c r="Q35" s="24">
        <f t="shared" si="2"/>
        <v>126.13636363636364</v>
      </c>
      <c r="R35" s="24">
        <f>J35/N35*100</f>
        <v>125.9469696969697</v>
      </c>
      <c r="S35" s="6"/>
    </row>
    <row r="36" spans="1:19" ht="24" x14ac:dyDescent="0.25">
      <c r="A36" s="47" t="s">
        <v>75</v>
      </c>
      <c r="B36" s="48" t="s">
        <v>6</v>
      </c>
      <c r="C36" s="48" t="s">
        <v>6</v>
      </c>
      <c r="D36" s="48" t="s">
        <v>76</v>
      </c>
      <c r="E36" s="48"/>
      <c r="F36" s="48"/>
      <c r="G36" s="58" t="s">
        <v>52</v>
      </c>
      <c r="H36" s="54" t="s">
        <v>50</v>
      </c>
      <c r="I36" s="55">
        <v>1.45</v>
      </c>
      <c r="J36" s="55">
        <v>1.74</v>
      </c>
      <c r="K36" s="55">
        <v>1.45</v>
      </c>
      <c r="L36" s="55">
        <v>1.74</v>
      </c>
      <c r="M36" s="60">
        <v>1.1499999999999999</v>
      </c>
      <c r="N36" s="61">
        <f t="shared" si="0"/>
        <v>1.38</v>
      </c>
      <c r="O36" s="60">
        <v>1.1499999999999999</v>
      </c>
      <c r="P36" s="61">
        <f t="shared" si="1"/>
        <v>1.38</v>
      </c>
      <c r="Q36" s="24">
        <f t="shared" si="2"/>
        <v>126.08695652173914</v>
      </c>
      <c r="R36" s="24">
        <f>J36/N36*100</f>
        <v>126.08695652173914</v>
      </c>
      <c r="S36" s="6"/>
    </row>
    <row r="37" spans="1:19" ht="64.5" customHeight="1" x14ac:dyDescent="0.25">
      <c r="A37" s="47" t="s">
        <v>77</v>
      </c>
      <c r="B37" s="48" t="s">
        <v>6</v>
      </c>
      <c r="C37" s="48" t="s">
        <v>6</v>
      </c>
      <c r="D37" s="48" t="s">
        <v>78</v>
      </c>
      <c r="E37" s="48"/>
      <c r="F37" s="48"/>
      <c r="G37" s="62" t="s">
        <v>16</v>
      </c>
      <c r="H37" s="54"/>
      <c r="I37" s="55"/>
      <c r="J37" s="55"/>
      <c r="K37" s="55"/>
      <c r="L37" s="55"/>
      <c r="M37" s="60"/>
      <c r="N37" s="61"/>
      <c r="O37" s="60"/>
      <c r="P37" s="61"/>
      <c r="Q37" s="24"/>
      <c r="R37" s="24"/>
      <c r="S37" s="6"/>
    </row>
    <row r="38" spans="1:19" ht="24" x14ac:dyDescent="0.25">
      <c r="A38" s="63" t="s">
        <v>79</v>
      </c>
      <c r="B38" s="48" t="s">
        <v>6</v>
      </c>
      <c r="C38" s="48" t="s">
        <v>6</v>
      </c>
      <c r="D38" s="48" t="s">
        <v>80</v>
      </c>
      <c r="E38" s="48"/>
      <c r="F38" s="48"/>
      <c r="G38" s="54" t="s">
        <v>8</v>
      </c>
      <c r="H38" s="54" t="s">
        <v>9</v>
      </c>
      <c r="I38" s="55">
        <v>14.75</v>
      </c>
      <c r="J38" s="55">
        <v>17.7</v>
      </c>
      <c r="K38" s="55">
        <v>14.75</v>
      </c>
      <c r="L38" s="55">
        <v>17.7</v>
      </c>
      <c r="M38" s="60">
        <v>11.71</v>
      </c>
      <c r="N38" s="61">
        <f t="shared" si="0"/>
        <v>14.052000000000001</v>
      </c>
      <c r="O38" s="60">
        <v>11.71</v>
      </c>
      <c r="P38" s="61">
        <f t="shared" si="1"/>
        <v>14.052000000000001</v>
      </c>
      <c r="Q38" s="24">
        <f t="shared" si="2"/>
        <v>125.96071733561058</v>
      </c>
      <c r="R38" s="24">
        <f>J38/N38*100</f>
        <v>125.96071733561057</v>
      </c>
      <c r="S38" s="6"/>
    </row>
    <row r="39" spans="1:19" ht="24" x14ac:dyDescent="0.25">
      <c r="A39" s="63" t="s">
        <v>81</v>
      </c>
      <c r="B39" s="48" t="s">
        <v>6</v>
      </c>
      <c r="C39" s="48" t="s">
        <v>6</v>
      </c>
      <c r="D39" s="48" t="s">
        <v>82</v>
      </c>
      <c r="E39" s="48"/>
      <c r="F39" s="48"/>
      <c r="G39" s="58" t="s">
        <v>49</v>
      </c>
      <c r="H39" s="54" t="s">
        <v>50</v>
      </c>
      <c r="I39" s="55">
        <v>5.0599999999999996</v>
      </c>
      <c r="J39" s="55">
        <v>6.07</v>
      </c>
      <c r="K39" s="55">
        <v>5.0599999999999996</v>
      </c>
      <c r="L39" s="55">
        <v>6.07</v>
      </c>
      <c r="M39" s="60">
        <v>4.0199999999999996</v>
      </c>
      <c r="N39" s="61">
        <f t="shared" si="0"/>
        <v>4.8239999999999998</v>
      </c>
      <c r="O39" s="60">
        <v>4.0199999999999996</v>
      </c>
      <c r="P39" s="61">
        <f t="shared" si="1"/>
        <v>4.8239999999999998</v>
      </c>
      <c r="Q39" s="24">
        <f t="shared" si="2"/>
        <v>125.87064676616914</v>
      </c>
      <c r="R39" s="24">
        <f>J39/N39*100</f>
        <v>125.82918739635159</v>
      </c>
      <c r="S39" s="6"/>
    </row>
    <row r="40" spans="1:19" ht="24" x14ac:dyDescent="0.25">
      <c r="A40" s="63" t="s">
        <v>83</v>
      </c>
      <c r="B40" s="48" t="s">
        <v>6</v>
      </c>
      <c r="C40" s="48" t="s">
        <v>6</v>
      </c>
      <c r="D40" s="48" t="s">
        <v>84</v>
      </c>
      <c r="E40" s="48"/>
      <c r="F40" s="48"/>
      <c r="G40" s="58" t="s">
        <v>52</v>
      </c>
      <c r="H40" s="54" t="s">
        <v>50</v>
      </c>
      <c r="I40" s="55">
        <v>2.82</v>
      </c>
      <c r="J40" s="55">
        <v>3.38</v>
      </c>
      <c r="K40" s="55">
        <v>2.82</v>
      </c>
      <c r="L40" s="55">
        <v>3.38</v>
      </c>
      <c r="M40" s="60">
        <v>2.2400000000000002</v>
      </c>
      <c r="N40" s="61">
        <f t="shared" si="0"/>
        <v>2.6880000000000002</v>
      </c>
      <c r="O40" s="60">
        <v>2.2400000000000002</v>
      </c>
      <c r="P40" s="61">
        <f t="shared" si="1"/>
        <v>2.6880000000000002</v>
      </c>
      <c r="Q40" s="24">
        <f t="shared" si="2"/>
        <v>125.89285714285711</v>
      </c>
      <c r="R40" s="24">
        <f>J40/N40*100</f>
        <v>125.74404761904761</v>
      </c>
      <c r="S40" s="6"/>
    </row>
    <row r="41" spans="1:19" ht="45.6" x14ac:dyDescent="0.25">
      <c r="A41" s="63" t="s">
        <v>85</v>
      </c>
      <c r="B41" s="48" t="s">
        <v>6</v>
      </c>
      <c r="C41" s="48" t="s">
        <v>6</v>
      </c>
      <c r="D41" s="48" t="s">
        <v>86</v>
      </c>
      <c r="E41" s="48"/>
      <c r="F41" s="48"/>
      <c r="G41" s="62" t="s">
        <v>17</v>
      </c>
      <c r="H41" s="54"/>
      <c r="I41" s="55"/>
      <c r="J41" s="55"/>
      <c r="K41" s="55"/>
      <c r="L41" s="55"/>
      <c r="M41" s="60"/>
      <c r="N41" s="61"/>
      <c r="O41" s="60"/>
      <c r="P41" s="61"/>
      <c r="Q41" s="24"/>
      <c r="R41" s="24"/>
      <c r="S41" s="6"/>
    </row>
    <row r="42" spans="1:19" ht="24" x14ac:dyDescent="0.25">
      <c r="A42" s="63" t="s">
        <v>87</v>
      </c>
      <c r="B42" s="48" t="s">
        <v>6</v>
      </c>
      <c r="C42" s="48" t="s">
        <v>6</v>
      </c>
      <c r="D42" s="48" t="s">
        <v>88</v>
      </c>
      <c r="E42" s="48"/>
      <c r="F42" s="48"/>
      <c r="G42" s="54" t="s">
        <v>8</v>
      </c>
      <c r="H42" s="54" t="s">
        <v>9</v>
      </c>
      <c r="I42" s="55">
        <v>2.31</v>
      </c>
      <c r="J42" s="55">
        <v>2.77</v>
      </c>
      <c r="K42" s="55">
        <v>2.31</v>
      </c>
      <c r="L42" s="55">
        <v>2.77</v>
      </c>
      <c r="M42" s="60">
        <v>1.84</v>
      </c>
      <c r="N42" s="61">
        <f t="shared" si="0"/>
        <v>2.2080000000000002</v>
      </c>
      <c r="O42" s="60">
        <v>1.84</v>
      </c>
      <c r="P42" s="61">
        <f t="shared" si="1"/>
        <v>2.2080000000000002</v>
      </c>
      <c r="Q42" s="24">
        <f t="shared" si="2"/>
        <v>125.54347826086956</v>
      </c>
      <c r="R42" s="24">
        <f t="shared" ref="R42:R51" si="3">J42/N42*100</f>
        <v>125.45289855072464</v>
      </c>
      <c r="S42" s="6"/>
    </row>
    <row r="43" spans="1:19" ht="24" x14ac:dyDescent="0.25">
      <c r="A43" s="63" t="s">
        <v>89</v>
      </c>
      <c r="B43" s="48" t="s">
        <v>6</v>
      </c>
      <c r="C43" s="48" t="s">
        <v>6</v>
      </c>
      <c r="D43" s="48" t="s">
        <v>90</v>
      </c>
      <c r="E43" s="48"/>
      <c r="F43" s="48"/>
      <c r="G43" s="58" t="s">
        <v>49</v>
      </c>
      <c r="H43" s="54"/>
      <c r="I43" s="55">
        <v>2.06</v>
      </c>
      <c r="J43" s="55">
        <v>2.4700000000000002</v>
      </c>
      <c r="K43" s="55">
        <v>2.06</v>
      </c>
      <c r="L43" s="55">
        <v>2.4700000000000002</v>
      </c>
      <c r="M43" s="60">
        <v>1.63</v>
      </c>
      <c r="N43" s="61">
        <f t="shared" si="0"/>
        <v>1.956</v>
      </c>
      <c r="O43" s="60">
        <v>1.63</v>
      </c>
      <c r="P43" s="61">
        <f t="shared" si="1"/>
        <v>1.956</v>
      </c>
      <c r="Q43" s="24">
        <f t="shared" si="2"/>
        <v>126.38036809815951</v>
      </c>
      <c r="R43" s="24">
        <f t="shared" si="3"/>
        <v>126.27811860940696</v>
      </c>
      <c r="S43" s="6"/>
    </row>
    <row r="44" spans="1:19" ht="24" x14ac:dyDescent="0.25">
      <c r="A44" s="63" t="s">
        <v>91</v>
      </c>
      <c r="B44" s="48" t="s">
        <v>6</v>
      </c>
      <c r="C44" s="48" t="s">
        <v>6</v>
      </c>
      <c r="D44" s="48" t="s">
        <v>92</v>
      </c>
      <c r="E44" s="48"/>
      <c r="F44" s="48"/>
      <c r="G44" s="58" t="s">
        <v>52</v>
      </c>
      <c r="H44" s="54" t="s">
        <v>50</v>
      </c>
      <c r="I44" s="55">
        <v>1.62</v>
      </c>
      <c r="J44" s="55">
        <v>1.94</v>
      </c>
      <c r="K44" s="55">
        <v>1.62</v>
      </c>
      <c r="L44" s="55">
        <v>1.94</v>
      </c>
      <c r="M44" s="60">
        <v>1.29</v>
      </c>
      <c r="N44" s="61">
        <f t="shared" si="0"/>
        <v>1.548</v>
      </c>
      <c r="O44" s="60">
        <v>1.29</v>
      </c>
      <c r="P44" s="61">
        <f t="shared" si="1"/>
        <v>1.548</v>
      </c>
      <c r="Q44" s="24">
        <f t="shared" si="2"/>
        <v>125.58139534883721</v>
      </c>
      <c r="R44" s="24">
        <f t="shared" si="3"/>
        <v>125.32299741602067</v>
      </c>
      <c r="S44" s="6"/>
    </row>
    <row r="45" spans="1:19" ht="24" x14ac:dyDescent="0.25">
      <c r="A45" s="63" t="s">
        <v>93</v>
      </c>
      <c r="B45" s="48" t="s">
        <v>6</v>
      </c>
      <c r="C45" s="48" t="s">
        <v>6</v>
      </c>
      <c r="D45" s="48" t="s">
        <v>94</v>
      </c>
      <c r="E45" s="48"/>
      <c r="F45" s="48"/>
      <c r="G45" s="58" t="s">
        <v>18</v>
      </c>
      <c r="H45" s="54" t="s">
        <v>55</v>
      </c>
      <c r="I45" s="55">
        <v>6.34</v>
      </c>
      <c r="J45" s="55">
        <v>7.61</v>
      </c>
      <c r="K45" s="55">
        <v>6.34</v>
      </c>
      <c r="L45" s="55">
        <v>7.61</v>
      </c>
      <c r="M45" s="60">
        <v>5.04</v>
      </c>
      <c r="N45" s="61">
        <f t="shared" si="0"/>
        <v>6.048</v>
      </c>
      <c r="O45" s="60">
        <v>5.04</v>
      </c>
      <c r="P45" s="61">
        <f t="shared" si="1"/>
        <v>6.048</v>
      </c>
      <c r="Q45" s="24">
        <f t="shared" si="2"/>
        <v>125.79365079365078</v>
      </c>
      <c r="R45" s="24">
        <f t="shared" si="3"/>
        <v>125.82671957671958</v>
      </c>
      <c r="S45" s="6"/>
    </row>
    <row r="46" spans="1:19" ht="36" x14ac:dyDescent="0.25">
      <c r="A46" s="63" t="s">
        <v>95</v>
      </c>
      <c r="B46" s="48" t="s">
        <v>6</v>
      </c>
      <c r="C46" s="48" t="s">
        <v>6</v>
      </c>
      <c r="D46" s="48" t="s">
        <v>96</v>
      </c>
      <c r="E46" s="48"/>
      <c r="F46" s="48"/>
      <c r="G46" s="58" t="s">
        <v>19</v>
      </c>
      <c r="H46" s="54" t="s">
        <v>50</v>
      </c>
      <c r="I46" s="55">
        <v>7.62</v>
      </c>
      <c r="J46" s="55">
        <v>9.14</v>
      </c>
      <c r="K46" s="55">
        <v>7.62</v>
      </c>
      <c r="L46" s="55">
        <v>9.14</v>
      </c>
      <c r="M46" s="60">
        <v>6.05</v>
      </c>
      <c r="N46" s="61">
        <f t="shared" si="0"/>
        <v>7.26</v>
      </c>
      <c r="O46" s="60">
        <v>6.05</v>
      </c>
      <c r="P46" s="61">
        <f t="shared" si="1"/>
        <v>7.26</v>
      </c>
      <c r="Q46" s="24">
        <f t="shared" si="2"/>
        <v>125.95041322314052</v>
      </c>
      <c r="R46" s="24">
        <f t="shared" si="3"/>
        <v>125.89531680440773</v>
      </c>
      <c r="S46" s="6"/>
    </row>
    <row r="47" spans="1:19" ht="24" x14ac:dyDescent="0.25">
      <c r="A47" s="63" t="s">
        <v>149</v>
      </c>
      <c r="B47" s="48"/>
      <c r="C47" s="48"/>
      <c r="D47" s="48"/>
      <c r="E47" s="48"/>
      <c r="F47" s="48"/>
      <c r="G47" s="58" t="s">
        <v>150</v>
      </c>
      <c r="H47" s="54" t="s">
        <v>9</v>
      </c>
      <c r="I47" s="55">
        <v>0.15</v>
      </c>
      <c r="J47" s="55">
        <v>0.18</v>
      </c>
      <c r="K47" s="55">
        <v>0.15</v>
      </c>
      <c r="L47" s="55">
        <v>0.18</v>
      </c>
      <c r="M47" s="60">
        <v>0.12</v>
      </c>
      <c r="N47" s="61">
        <f t="shared" si="0"/>
        <v>0.14399999999999999</v>
      </c>
      <c r="O47" s="60">
        <v>0.12</v>
      </c>
      <c r="P47" s="61">
        <f t="shared" si="1"/>
        <v>0.14399999999999999</v>
      </c>
      <c r="Q47" s="24">
        <f>I47/M47*100</f>
        <v>125</v>
      </c>
      <c r="R47" s="24">
        <f t="shared" si="3"/>
        <v>125</v>
      </c>
      <c r="S47" s="6"/>
    </row>
    <row r="48" spans="1:19" ht="56.25" customHeight="1" x14ac:dyDescent="0.25">
      <c r="A48" s="63" t="s">
        <v>97</v>
      </c>
      <c r="B48" s="48" t="s">
        <v>6</v>
      </c>
      <c r="C48" s="48" t="s">
        <v>6</v>
      </c>
      <c r="D48" s="48" t="s">
        <v>98</v>
      </c>
      <c r="E48" s="48"/>
      <c r="F48" s="48"/>
      <c r="G48" s="58" t="s">
        <v>99</v>
      </c>
      <c r="H48" s="54" t="s">
        <v>9</v>
      </c>
      <c r="I48" s="55">
        <v>0.93</v>
      </c>
      <c r="J48" s="55">
        <v>1.1200000000000001</v>
      </c>
      <c r="K48" s="55">
        <v>0.93</v>
      </c>
      <c r="L48" s="55">
        <v>1.1200000000000001</v>
      </c>
      <c r="M48" s="60">
        <v>0.74</v>
      </c>
      <c r="N48" s="61">
        <f t="shared" si="0"/>
        <v>0.88800000000000001</v>
      </c>
      <c r="O48" s="60">
        <v>0.74</v>
      </c>
      <c r="P48" s="61">
        <f t="shared" si="1"/>
        <v>0.88800000000000001</v>
      </c>
      <c r="Q48" s="24">
        <f t="shared" si="2"/>
        <v>125.67567567567568</v>
      </c>
      <c r="R48" s="24">
        <f t="shared" si="3"/>
        <v>126.12612612612612</v>
      </c>
      <c r="S48" s="6"/>
    </row>
    <row r="49" spans="1:19" ht="36" x14ac:dyDescent="0.25">
      <c r="A49" s="63" t="s">
        <v>100</v>
      </c>
      <c r="B49" s="48" t="s">
        <v>6</v>
      </c>
      <c r="C49" s="48" t="s">
        <v>6</v>
      </c>
      <c r="D49" s="48" t="s">
        <v>101</v>
      </c>
      <c r="E49" s="48"/>
      <c r="F49" s="48"/>
      <c r="G49" s="58" t="s">
        <v>23</v>
      </c>
      <c r="H49" s="54" t="s">
        <v>102</v>
      </c>
      <c r="I49" s="55">
        <v>31.91</v>
      </c>
      <c r="J49" s="55">
        <v>38.29</v>
      </c>
      <c r="K49" s="55">
        <v>31.91</v>
      </c>
      <c r="L49" s="55">
        <v>38.29</v>
      </c>
      <c r="M49" s="60">
        <v>25.34</v>
      </c>
      <c r="N49" s="61">
        <f t="shared" si="0"/>
        <v>30.408000000000001</v>
      </c>
      <c r="O49" s="60">
        <v>25.34</v>
      </c>
      <c r="P49" s="61">
        <f t="shared" si="1"/>
        <v>30.408000000000001</v>
      </c>
      <c r="Q49" s="24">
        <f t="shared" si="2"/>
        <v>125.92738752959747</v>
      </c>
      <c r="R49" s="24">
        <f t="shared" si="3"/>
        <v>125.92081031307549</v>
      </c>
      <c r="S49" s="6"/>
    </row>
    <row r="50" spans="1:19" ht="36" x14ac:dyDescent="0.25">
      <c r="A50" s="63" t="s">
        <v>151</v>
      </c>
      <c r="B50" s="48"/>
      <c r="C50" s="48"/>
      <c r="D50" s="48"/>
      <c r="E50" s="48"/>
      <c r="F50" s="48"/>
      <c r="G50" s="58" t="s">
        <v>152</v>
      </c>
      <c r="H50" s="54" t="s">
        <v>102</v>
      </c>
      <c r="I50" s="55">
        <v>31.91</v>
      </c>
      <c r="J50" s="55">
        <v>38.29</v>
      </c>
      <c r="K50" s="55">
        <v>31.91</v>
      </c>
      <c r="L50" s="55">
        <v>38.29</v>
      </c>
      <c r="M50" s="60">
        <v>25.34</v>
      </c>
      <c r="N50" s="61">
        <f t="shared" si="0"/>
        <v>30.408000000000001</v>
      </c>
      <c r="O50" s="60">
        <v>25.34</v>
      </c>
      <c r="P50" s="61">
        <f t="shared" si="1"/>
        <v>30.408000000000001</v>
      </c>
      <c r="Q50" s="24">
        <f t="shared" si="2"/>
        <v>125.92738752959747</v>
      </c>
      <c r="R50" s="24">
        <f t="shared" si="3"/>
        <v>125.92081031307549</v>
      </c>
      <c r="S50" s="6"/>
    </row>
    <row r="51" spans="1:19" ht="36" x14ac:dyDescent="0.25">
      <c r="A51" s="63" t="s">
        <v>103</v>
      </c>
      <c r="B51" s="48"/>
      <c r="C51" s="48"/>
      <c r="D51" s="48"/>
      <c r="E51" s="48"/>
      <c r="F51" s="48"/>
      <c r="G51" s="58" t="s">
        <v>153</v>
      </c>
      <c r="H51" s="54" t="s">
        <v>9</v>
      </c>
      <c r="I51" s="55">
        <v>9.52</v>
      </c>
      <c r="J51" s="55">
        <v>11.42</v>
      </c>
      <c r="K51" s="55">
        <v>9.52</v>
      </c>
      <c r="L51" s="55">
        <v>11.42</v>
      </c>
      <c r="M51" s="60">
        <v>7.56</v>
      </c>
      <c r="N51" s="61">
        <f t="shared" si="0"/>
        <v>9.0719999999999992</v>
      </c>
      <c r="O51" s="60">
        <v>7.56</v>
      </c>
      <c r="P51" s="61">
        <f t="shared" si="1"/>
        <v>9.0719999999999992</v>
      </c>
      <c r="Q51" s="24">
        <f t="shared" si="2"/>
        <v>125.92592592592592</v>
      </c>
      <c r="R51" s="24">
        <f t="shared" si="3"/>
        <v>125.88183421516757</v>
      </c>
      <c r="S51" s="6"/>
    </row>
    <row r="52" spans="1:19" ht="34.200000000000003" x14ac:dyDescent="0.25">
      <c r="A52" s="63" t="s">
        <v>154</v>
      </c>
      <c r="B52" s="48"/>
      <c r="C52" s="48"/>
      <c r="D52" s="48"/>
      <c r="E52" s="48"/>
      <c r="F52" s="48"/>
      <c r="G52" s="62" t="s">
        <v>155</v>
      </c>
      <c r="H52" s="54"/>
      <c r="I52" s="55"/>
      <c r="J52" s="55"/>
      <c r="K52" s="55"/>
      <c r="L52" s="55"/>
      <c r="M52" s="60"/>
      <c r="N52" s="61"/>
      <c r="O52" s="60"/>
      <c r="P52" s="61"/>
      <c r="Q52" s="24"/>
      <c r="R52" s="24"/>
      <c r="S52" s="6"/>
    </row>
    <row r="53" spans="1:19" ht="36" x14ac:dyDescent="0.25">
      <c r="A53" s="63" t="s">
        <v>157</v>
      </c>
      <c r="B53" s="48"/>
      <c r="C53" s="48"/>
      <c r="D53" s="48"/>
      <c r="E53" s="48"/>
      <c r="F53" s="48"/>
      <c r="G53" s="58" t="s">
        <v>156</v>
      </c>
      <c r="H53" s="54" t="s">
        <v>160</v>
      </c>
      <c r="I53" s="55">
        <v>13.36</v>
      </c>
      <c r="J53" s="55">
        <v>16.03</v>
      </c>
      <c r="K53" s="55">
        <v>13.36</v>
      </c>
      <c r="L53" s="55">
        <v>16.03</v>
      </c>
      <c r="M53" s="60">
        <v>10.61</v>
      </c>
      <c r="N53" s="61">
        <f t="shared" si="0"/>
        <v>12.731999999999999</v>
      </c>
      <c r="O53" s="60">
        <v>10.61</v>
      </c>
      <c r="P53" s="61">
        <f t="shared" si="1"/>
        <v>12.731999999999999</v>
      </c>
      <c r="Q53" s="24">
        <f>I53/M53*100</f>
        <v>125.91894439208293</v>
      </c>
      <c r="R53" s="24">
        <f>J53/N53*100</f>
        <v>125.90323594093624</v>
      </c>
      <c r="S53" s="6"/>
    </row>
    <row r="54" spans="1:19" ht="36" hidden="1" x14ac:dyDescent="0.25">
      <c r="A54" s="63" t="s">
        <v>158</v>
      </c>
      <c r="B54" s="48"/>
      <c r="C54" s="48"/>
      <c r="D54" s="48"/>
      <c r="E54" s="48"/>
      <c r="F54" s="48"/>
      <c r="G54" s="58" t="s">
        <v>159</v>
      </c>
      <c r="H54" s="54" t="s">
        <v>160</v>
      </c>
      <c r="I54" s="55">
        <f t="shared" ref="I54:L55" si="4">M54*11/100+M54</f>
        <v>1.0323</v>
      </c>
      <c r="J54" s="55">
        <f t="shared" si="4"/>
        <v>1.2387600000000001</v>
      </c>
      <c r="K54" s="55">
        <f t="shared" si="4"/>
        <v>1.0323</v>
      </c>
      <c r="L54" s="55">
        <f t="shared" si="4"/>
        <v>1.2387600000000001</v>
      </c>
      <c r="M54" s="60">
        <v>0.93</v>
      </c>
      <c r="N54" s="61">
        <f t="shared" si="0"/>
        <v>1.1160000000000001</v>
      </c>
      <c r="O54" s="60">
        <v>0.93</v>
      </c>
      <c r="P54" s="61">
        <f t="shared" si="1"/>
        <v>1.1160000000000001</v>
      </c>
      <c r="Q54" s="24"/>
      <c r="R54" s="24">
        <f>J54/N54*100</f>
        <v>110.99999999999999</v>
      </c>
      <c r="S54" s="6"/>
    </row>
    <row r="55" spans="1:19" ht="36" hidden="1" x14ac:dyDescent="0.25">
      <c r="A55" s="63" t="s">
        <v>103</v>
      </c>
      <c r="B55" s="48" t="s">
        <v>6</v>
      </c>
      <c r="C55" s="48" t="s">
        <v>6</v>
      </c>
      <c r="D55" s="48" t="s">
        <v>104</v>
      </c>
      <c r="E55" s="48"/>
      <c r="F55" s="48"/>
      <c r="G55" s="58" t="s">
        <v>26</v>
      </c>
      <c r="H55" s="54" t="s">
        <v>9</v>
      </c>
      <c r="I55" s="55">
        <f t="shared" si="4"/>
        <v>1.0323</v>
      </c>
      <c r="J55" s="55">
        <f t="shared" si="4"/>
        <v>1.2387600000000001</v>
      </c>
      <c r="K55" s="55">
        <f t="shared" si="4"/>
        <v>1.0323</v>
      </c>
      <c r="L55" s="55">
        <f t="shared" si="4"/>
        <v>1.2387600000000001</v>
      </c>
      <c r="M55" s="60">
        <v>0.93</v>
      </c>
      <c r="N55" s="61">
        <f t="shared" si="0"/>
        <v>1.1160000000000001</v>
      </c>
      <c r="O55" s="60">
        <v>0.93</v>
      </c>
      <c r="P55" s="61">
        <f t="shared" si="1"/>
        <v>1.1160000000000001</v>
      </c>
      <c r="Q55" s="24"/>
      <c r="R55" s="24">
        <f>J55/N55*100</f>
        <v>110.99999999999999</v>
      </c>
      <c r="S55" s="6"/>
    </row>
    <row r="56" spans="1:19" ht="27.75" customHeight="1" x14ac:dyDescent="0.25">
      <c r="A56" s="63">
        <v>3</v>
      </c>
      <c r="B56" s="48" t="s">
        <v>6</v>
      </c>
      <c r="C56" s="48" t="s">
        <v>6</v>
      </c>
      <c r="D56" s="48" t="s">
        <v>105</v>
      </c>
      <c r="E56" s="48"/>
      <c r="F56" s="48"/>
      <c r="G56" s="62" t="s">
        <v>28</v>
      </c>
      <c r="H56" s="54"/>
      <c r="I56" s="55"/>
      <c r="J56" s="55"/>
      <c r="K56" s="55"/>
      <c r="L56" s="55"/>
      <c r="M56" s="60"/>
      <c r="N56" s="61"/>
      <c r="O56" s="60"/>
      <c r="P56" s="61"/>
      <c r="Q56" s="24"/>
      <c r="R56" s="24"/>
      <c r="S56" s="6"/>
    </row>
    <row r="57" spans="1:19" ht="51.75" customHeight="1" x14ac:dyDescent="0.25">
      <c r="A57" s="63" t="s">
        <v>106</v>
      </c>
      <c r="B57" s="48" t="s">
        <v>6</v>
      </c>
      <c r="C57" s="48" t="s">
        <v>6</v>
      </c>
      <c r="D57" s="48" t="s">
        <v>107</v>
      </c>
      <c r="E57" s="48"/>
      <c r="F57" s="48"/>
      <c r="G57" s="62" t="s">
        <v>108</v>
      </c>
      <c r="H57" s="54"/>
      <c r="I57" s="55"/>
      <c r="J57" s="55"/>
      <c r="K57" s="55"/>
      <c r="L57" s="55"/>
      <c r="M57" s="60"/>
      <c r="N57" s="61"/>
      <c r="O57" s="60"/>
      <c r="P57" s="61"/>
      <c r="Q57" s="24"/>
      <c r="R57" s="24"/>
      <c r="S57" s="6"/>
    </row>
    <row r="58" spans="1:19" ht="24" x14ac:dyDescent="0.25">
      <c r="A58" s="63" t="s">
        <v>109</v>
      </c>
      <c r="B58" s="48" t="s">
        <v>6</v>
      </c>
      <c r="C58" s="48" t="s">
        <v>6</v>
      </c>
      <c r="D58" s="48" t="s">
        <v>110</v>
      </c>
      <c r="E58" s="48"/>
      <c r="F58" s="48"/>
      <c r="G58" s="58" t="s">
        <v>29</v>
      </c>
      <c r="H58" s="54" t="s">
        <v>9</v>
      </c>
      <c r="I58" s="55">
        <v>3.59</v>
      </c>
      <c r="J58" s="55">
        <v>4.3099999999999996</v>
      </c>
      <c r="K58" s="55">
        <v>3.59</v>
      </c>
      <c r="L58" s="55">
        <v>4.3099999999999996</v>
      </c>
      <c r="M58" s="60">
        <v>2.86</v>
      </c>
      <c r="N58" s="61">
        <f t="shared" si="0"/>
        <v>3.4319999999999999</v>
      </c>
      <c r="O58" s="60">
        <v>2.86</v>
      </c>
      <c r="P58" s="61">
        <f t="shared" si="1"/>
        <v>3.4319999999999999</v>
      </c>
      <c r="Q58" s="24">
        <f t="shared" si="2"/>
        <v>125.52447552447552</v>
      </c>
      <c r="R58" s="24">
        <f t="shared" ref="R58:R63" si="5">J58/N58*100</f>
        <v>125.58275058275056</v>
      </c>
      <c r="S58" s="6"/>
    </row>
    <row r="59" spans="1:19" ht="24" x14ac:dyDescent="0.25">
      <c r="A59" s="63" t="s">
        <v>111</v>
      </c>
      <c r="B59" s="48" t="s">
        <v>6</v>
      </c>
      <c r="C59" s="48" t="s">
        <v>6</v>
      </c>
      <c r="D59" s="48" t="s">
        <v>112</v>
      </c>
      <c r="E59" s="48"/>
      <c r="F59" s="48"/>
      <c r="G59" s="58" t="s">
        <v>30</v>
      </c>
      <c r="H59" s="54" t="s">
        <v>9</v>
      </c>
      <c r="I59" s="55">
        <v>5.99</v>
      </c>
      <c r="J59" s="55">
        <v>7.19</v>
      </c>
      <c r="K59" s="55">
        <v>5.99</v>
      </c>
      <c r="L59" s="55">
        <v>7.19</v>
      </c>
      <c r="M59" s="60">
        <v>4.76</v>
      </c>
      <c r="N59" s="61">
        <f t="shared" si="0"/>
        <v>5.7119999999999997</v>
      </c>
      <c r="O59" s="60">
        <v>4.76</v>
      </c>
      <c r="P59" s="61">
        <f t="shared" si="1"/>
        <v>5.7119999999999997</v>
      </c>
      <c r="Q59" s="24">
        <f t="shared" si="2"/>
        <v>125.84033613445381</v>
      </c>
      <c r="R59" s="24">
        <f t="shared" si="5"/>
        <v>125.87535014005604</v>
      </c>
      <c r="S59" s="6"/>
    </row>
    <row r="60" spans="1:19" ht="54.75" customHeight="1" x14ac:dyDescent="0.25">
      <c r="A60" s="63" t="s">
        <v>113</v>
      </c>
      <c r="B60" s="48" t="s">
        <v>6</v>
      </c>
      <c r="C60" s="48" t="s">
        <v>6</v>
      </c>
      <c r="D60" s="48" t="s">
        <v>114</v>
      </c>
      <c r="E60" s="48"/>
      <c r="F60" s="48"/>
      <c r="G60" s="58" t="s">
        <v>115</v>
      </c>
      <c r="H60" s="54" t="s">
        <v>9</v>
      </c>
      <c r="I60" s="55">
        <v>7.21</v>
      </c>
      <c r="J60" s="55">
        <v>8.65</v>
      </c>
      <c r="K60" s="55">
        <v>7.21</v>
      </c>
      <c r="L60" s="55">
        <v>8.65</v>
      </c>
      <c r="M60" s="60">
        <v>5.72</v>
      </c>
      <c r="N60" s="61">
        <f t="shared" si="0"/>
        <v>6.8639999999999999</v>
      </c>
      <c r="O60" s="60">
        <v>5.72</v>
      </c>
      <c r="P60" s="61">
        <f t="shared" si="1"/>
        <v>6.8639999999999999</v>
      </c>
      <c r="Q60" s="24">
        <f t="shared" si="2"/>
        <v>126.04895104895107</v>
      </c>
      <c r="R60" s="24">
        <f t="shared" si="5"/>
        <v>126.01981351981352</v>
      </c>
      <c r="S60" s="6"/>
    </row>
    <row r="61" spans="1:19" ht="58.5" customHeight="1" x14ac:dyDescent="0.25">
      <c r="A61" s="63" t="s">
        <v>116</v>
      </c>
      <c r="B61" s="48" t="s">
        <v>6</v>
      </c>
      <c r="C61" s="48" t="s">
        <v>6</v>
      </c>
      <c r="D61" s="48" t="s">
        <v>117</v>
      </c>
      <c r="E61" s="48"/>
      <c r="F61" s="48"/>
      <c r="G61" s="58" t="s">
        <v>118</v>
      </c>
      <c r="H61" s="54" t="s">
        <v>9</v>
      </c>
      <c r="I61" s="55">
        <v>9.01</v>
      </c>
      <c r="J61" s="55">
        <v>10.81</v>
      </c>
      <c r="K61" s="55">
        <v>9.01</v>
      </c>
      <c r="L61" s="55">
        <v>10.81</v>
      </c>
      <c r="M61" s="60">
        <v>7.15</v>
      </c>
      <c r="N61" s="61">
        <f t="shared" si="0"/>
        <v>8.58</v>
      </c>
      <c r="O61" s="60">
        <v>7.15</v>
      </c>
      <c r="P61" s="61">
        <f t="shared" si="1"/>
        <v>8.58</v>
      </c>
      <c r="Q61" s="24">
        <f t="shared" si="2"/>
        <v>126.01398601398601</v>
      </c>
      <c r="R61" s="24">
        <f t="shared" si="5"/>
        <v>125.990675990676</v>
      </c>
      <c r="S61" s="6"/>
    </row>
    <row r="62" spans="1:19" ht="24" x14ac:dyDescent="0.25">
      <c r="A62" s="63" t="s">
        <v>119</v>
      </c>
      <c r="B62" s="48" t="s">
        <v>6</v>
      </c>
      <c r="C62" s="48" t="s">
        <v>6</v>
      </c>
      <c r="D62" s="48" t="s">
        <v>120</v>
      </c>
      <c r="E62" s="48"/>
      <c r="F62" s="48"/>
      <c r="G62" s="58" t="s">
        <v>31</v>
      </c>
      <c r="H62" s="54" t="s">
        <v>9</v>
      </c>
      <c r="I62" s="55">
        <v>7.21</v>
      </c>
      <c r="J62" s="55">
        <v>8.65</v>
      </c>
      <c r="K62" s="55">
        <v>7.21</v>
      </c>
      <c r="L62" s="55">
        <v>8.65</v>
      </c>
      <c r="M62" s="60">
        <v>5.72</v>
      </c>
      <c r="N62" s="61">
        <f t="shared" si="0"/>
        <v>6.8639999999999999</v>
      </c>
      <c r="O62" s="60">
        <v>5.72</v>
      </c>
      <c r="P62" s="61">
        <f t="shared" si="1"/>
        <v>6.8639999999999999</v>
      </c>
      <c r="Q62" s="24">
        <f t="shared" si="2"/>
        <v>126.04895104895107</v>
      </c>
      <c r="R62" s="24">
        <f t="shared" si="5"/>
        <v>126.01981351981352</v>
      </c>
      <c r="S62" s="6"/>
    </row>
    <row r="63" spans="1:19" ht="24" x14ac:dyDescent="0.25">
      <c r="A63" s="63" t="s">
        <v>121</v>
      </c>
      <c r="B63" s="48" t="s">
        <v>6</v>
      </c>
      <c r="C63" s="48" t="s">
        <v>6</v>
      </c>
      <c r="D63" s="48" t="s">
        <v>122</v>
      </c>
      <c r="E63" s="48"/>
      <c r="F63" s="48"/>
      <c r="G63" s="58" t="s">
        <v>123</v>
      </c>
      <c r="H63" s="54" t="s">
        <v>9</v>
      </c>
      <c r="I63" s="55">
        <v>12</v>
      </c>
      <c r="J63" s="55">
        <v>14.4</v>
      </c>
      <c r="K63" s="55">
        <v>12</v>
      </c>
      <c r="L63" s="55">
        <v>14.4</v>
      </c>
      <c r="M63" s="60">
        <v>9.5299999999999994</v>
      </c>
      <c r="N63" s="61">
        <f t="shared" si="0"/>
        <v>11.436</v>
      </c>
      <c r="O63" s="60">
        <v>9.5299999999999994</v>
      </c>
      <c r="P63" s="61">
        <f t="shared" si="1"/>
        <v>11.436</v>
      </c>
      <c r="Q63" s="24">
        <f t="shared" si="2"/>
        <v>125.91815320041972</v>
      </c>
      <c r="R63" s="24">
        <f t="shared" si="5"/>
        <v>125.91815320041972</v>
      </c>
      <c r="S63" s="6"/>
    </row>
    <row r="64" spans="1:19" ht="78.75" customHeight="1" x14ac:dyDescent="0.25">
      <c r="A64" s="63" t="s">
        <v>124</v>
      </c>
      <c r="B64" s="48" t="s">
        <v>6</v>
      </c>
      <c r="C64" s="48" t="s">
        <v>6</v>
      </c>
      <c r="D64" s="48" t="s">
        <v>125</v>
      </c>
      <c r="E64" s="48"/>
      <c r="F64" s="48"/>
      <c r="G64" s="62" t="s">
        <v>126</v>
      </c>
      <c r="H64" s="54"/>
      <c r="I64" s="55"/>
      <c r="J64" s="55"/>
      <c r="K64" s="55"/>
      <c r="L64" s="55"/>
      <c r="M64" s="60"/>
      <c r="N64" s="61"/>
      <c r="O64" s="60"/>
      <c r="P64" s="61"/>
      <c r="Q64" s="24"/>
      <c r="R64" s="24"/>
      <c r="S64" s="6"/>
    </row>
    <row r="65" spans="1:19" ht="45" customHeight="1" x14ac:dyDescent="0.25">
      <c r="A65" s="63" t="s">
        <v>127</v>
      </c>
      <c r="B65" s="48" t="s">
        <v>6</v>
      </c>
      <c r="C65" s="48" t="s">
        <v>6</v>
      </c>
      <c r="D65" s="48" t="s">
        <v>128</v>
      </c>
      <c r="E65" s="48"/>
      <c r="F65" s="48"/>
      <c r="G65" s="54" t="s">
        <v>8</v>
      </c>
      <c r="H65" s="54" t="s">
        <v>9</v>
      </c>
      <c r="I65" s="55">
        <v>9.01</v>
      </c>
      <c r="J65" s="55">
        <v>10.81</v>
      </c>
      <c r="K65" s="55">
        <v>9.01</v>
      </c>
      <c r="L65" s="55">
        <v>10.81</v>
      </c>
      <c r="M65" s="60">
        <v>7.15</v>
      </c>
      <c r="N65" s="61">
        <f t="shared" si="0"/>
        <v>8.58</v>
      </c>
      <c r="O65" s="60">
        <v>7.15</v>
      </c>
      <c r="P65" s="61">
        <f t="shared" si="1"/>
        <v>8.58</v>
      </c>
      <c r="Q65" s="24">
        <f t="shared" si="2"/>
        <v>126.01398601398601</v>
      </c>
      <c r="R65" s="24">
        <f>J65/N65*100</f>
        <v>125.990675990676</v>
      </c>
      <c r="S65" s="6"/>
    </row>
    <row r="66" spans="1:19" ht="24" x14ac:dyDescent="0.25">
      <c r="A66" s="63" t="s">
        <v>129</v>
      </c>
      <c r="B66" s="48" t="s">
        <v>6</v>
      </c>
      <c r="C66" s="48" t="s">
        <v>6</v>
      </c>
      <c r="D66" s="48" t="s">
        <v>130</v>
      </c>
      <c r="E66" s="48"/>
      <c r="F66" s="48"/>
      <c r="G66" s="58" t="s">
        <v>131</v>
      </c>
      <c r="H66" s="54" t="s">
        <v>50</v>
      </c>
      <c r="I66" s="55">
        <v>12</v>
      </c>
      <c r="J66" s="55">
        <v>14.4</v>
      </c>
      <c r="K66" s="55">
        <v>12</v>
      </c>
      <c r="L66" s="55">
        <v>14.4</v>
      </c>
      <c r="M66" s="60">
        <v>9.5299999999999994</v>
      </c>
      <c r="N66" s="61">
        <f t="shared" si="0"/>
        <v>11.436</v>
      </c>
      <c r="O66" s="60">
        <v>9.5299999999999994</v>
      </c>
      <c r="P66" s="61">
        <f t="shared" si="1"/>
        <v>11.436</v>
      </c>
      <c r="Q66" s="24">
        <f t="shared" si="2"/>
        <v>125.91815320041972</v>
      </c>
      <c r="R66" s="24">
        <f>J66/N66*100</f>
        <v>125.91815320041972</v>
      </c>
      <c r="S66" s="6"/>
    </row>
    <row r="67" spans="1:19" ht="24" x14ac:dyDescent="0.25">
      <c r="A67" s="63" t="s">
        <v>132</v>
      </c>
      <c r="B67" s="64"/>
      <c r="C67" s="64"/>
      <c r="D67" s="64"/>
      <c r="E67" s="64"/>
      <c r="F67" s="64"/>
      <c r="G67" s="58" t="s">
        <v>133</v>
      </c>
      <c r="H67" s="54" t="s">
        <v>50</v>
      </c>
      <c r="I67" s="55">
        <v>5.14</v>
      </c>
      <c r="J67" s="55">
        <v>6.17</v>
      </c>
      <c r="K67" s="55">
        <v>5.14</v>
      </c>
      <c r="L67" s="55">
        <v>6.17</v>
      </c>
      <c r="M67" s="60">
        <v>4.08</v>
      </c>
      <c r="N67" s="61">
        <f t="shared" si="0"/>
        <v>4.8959999999999999</v>
      </c>
      <c r="O67" s="60">
        <v>4.08</v>
      </c>
      <c r="P67" s="61">
        <f t="shared" si="1"/>
        <v>4.8959999999999999</v>
      </c>
      <c r="Q67" s="24">
        <f t="shared" si="2"/>
        <v>125.98039215686273</v>
      </c>
      <c r="R67" s="24">
        <f>J67/N67*100</f>
        <v>126.02124183006535</v>
      </c>
      <c r="S67" s="8"/>
    </row>
    <row r="68" spans="1:19" ht="24" x14ac:dyDescent="0.25">
      <c r="A68" s="63" t="s">
        <v>134</v>
      </c>
      <c r="B68" s="64"/>
      <c r="C68" s="64"/>
      <c r="D68" s="64"/>
      <c r="E68" s="64"/>
      <c r="F68" s="64"/>
      <c r="G68" s="58" t="s">
        <v>32</v>
      </c>
      <c r="H68" s="54" t="s">
        <v>50</v>
      </c>
      <c r="I68" s="55">
        <v>4.8099999999999996</v>
      </c>
      <c r="J68" s="55">
        <v>5.77</v>
      </c>
      <c r="K68" s="55">
        <v>4.8099999999999996</v>
      </c>
      <c r="L68" s="55">
        <v>5.77</v>
      </c>
      <c r="M68" s="60">
        <v>3.82</v>
      </c>
      <c r="N68" s="61">
        <f t="shared" si="0"/>
        <v>4.5839999999999996</v>
      </c>
      <c r="O68" s="60">
        <v>3.82</v>
      </c>
      <c r="P68" s="61">
        <f t="shared" si="1"/>
        <v>4.5839999999999996</v>
      </c>
      <c r="Q68" s="24">
        <f t="shared" si="2"/>
        <v>125.91623036649213</v>
      </c>
      <c r="R68" s="24">
        <f>J68/N68*100</f>
        <v>125.87260034904013</v>
      </c>
      <c r="S68" s="8"/>
    </row>
    <row r="69" spans="1:19" ht="36" hidden="1" x14ac:dyDescent="0.25">
      <c r="A69" s="63" t="s">
        <v>176</v>
      </c>
      <c r="B69" s="64"/>
      <c r="C69" s="64"/>
      <c r="D69" s="64"/>
      <c r="E69" s="64"/>
      <c r="F69" s="64"/>
      <c r="G69" s="58" t="s">
        <v>177</v>
      </c>
      <c r="H69" s="54" t="s">
        <v>50</v>
      </c>
      <c r="I69" s="55">
        <f>M69*11/100+M69</f>
        <v>1.0323</v>
      </c>
      <c r="J69" s="55">
        <f>N69*11/100+N69</f>
        <v>1.2387600000000001</v>
      </c>
      <c r="K69" s="55">
        <f>O69*11/100+O69</f>
        <v>1.0323</v>
      </c>
      <c r="L69" s="55">
        <f>P69*11/100+P69</f>
        <v>1.2387600000000001</v>
      </c>
      <c r="M69" s="60">
        <v>0.93</v>
      </c>
      <c r="N69" s="61">
        <f t="shared" si="0"/>
        <v>1.1160000000000001</v>
      </c>
      <c r="O69" s="60">
        <v>0.93</v>
      </c>
      <c r="P69" s="61">
        <f t="shared" si="1"/>
        <v>1.1160000000000001</v>
      </c>
      <c r="Q69" s="24">
        <f>I69/M69*100</f>
        <v>110.99999999999999</v>
      </c>
      <c r="R69" s="24">
        <f>J69/N69*100</f>
        <v>110.99999999999999</v>
      </c>
      <c r="S69" s="8"/>
    </row>
    <row r="70" spans="1:19" ht="77.25" customHeight="1" x14ac:dyDescent="0.25">
      <c r="A70" s="63" t="s">
        <v>135</v>
      </c>
      <c r="B70" s="64"/>
      <c r="C70" s="64"/>
      <c r="D70" s="64"/>
      <c r="E70" s="64"/>
      <c r="F70" s="64"/>
      <c r="G70" s="62" t="s">
        <v>136</v>
      </c>
      <c r="H70" s="54"/>
      <c r="I70" s="55"/>
      <c r="J70" s="55"/>
      <c r="K70" s="55"/>
      <c r="L70" s="55"/>
      <c r="M70" s="60"/>
      <c r="N70" s="61"/>
      <c r="O70" s="60"/>
      <c r="P70" s="61"/>
      <c r="Q70" s="24"/>
      <c r="R70" s="24"/>
      <c r="S70" s="8"/>
    </row>
    <row r="71" spans="1:19" ht="36" x14ac:dyDescent="0.25">
      <c r="A71" s="63" t="s">
        <v>137</v>
      </c>
      <c r="B71" s="64"/>
      <c r="C71" s="64"/>
      <c r="D71" s="64"/>
      <c r="E71" s="64"/>
      <c r="F71" s="64"/>
      <c r="G71" s="58" t="s">
        <v>138</v>
      </c>
      <c r="H71" s="54" t="s">
        <v>139</v>
      </c>
      <c r="I71" s="55">
        <v>10.89</v>
      </c>
      <c r="J71" s="55">
        <v>13.07</v>
      </c>
      <c r="K71" s="55">
        <v>10.89</v>
      </c>
      <c r="L71" s="55">
        <v>13.07</v>
      </c>
      <c r="M71" s="60">
        <v>8.64</v>
      </c>
      <c r="N71" s="61">
        <f t="shared" si="0"/>
        <v>10.368</v>
      </c>
      <c r="O71" s="60">
        <v>8.64</v>
      </c>
      <c r="P71" s="61">
        <f t="shared" si="1"/>
        <v>10.368</v>
      </c>
      <c r="Q71" s="24">
        <f t="shared" si="2"/>
        <v>126.04166666666667</v>
      </c>
      <c r="R71" s="24">
        <f>J71/N71*100</f>
        <v>126.06095679012346</v>
      </c>
      <c r="S71" s="8"/>
    </row>
    <row r="72" spans="1:19" ht="54.75" customHeight="1" x14ac:dyDescent="0.25">
      <c r="A72" s="63" t="s">
        <v>140</v>
      </c>
      <c r="B72" s="64"/>
      <c r="C72" s="64"/>
      <c r="D72" s="64"/>
      <c r="E72" s="64"/>
      <c r="F72" s="64"/>
      <c r="G72" s="58" t="s">
        <v>141</v>
      </c>
      <c r="H72" s="54" t="s">
        <v>33</v>
      </c>
      <c r="I72" s="55">
        <v>15</v>
      </c>
      <c r="J72" s="55">
        <v>18</v>
      </c>
      <c r="K72" s="55">
        <v>15</v>
      </c>
      <c r="L72" s="55">
        <v>18</v>
      </c>
      <c r="M72" s="60">
        <v>11.91</v>
      </c>
      <c r="N72" s="61">
        <f t="shared" si="0"/>
        <v>14.292</v>
      </c>
      <c r="O72" s="60">
        <v>11.92</v>
      </c>
      <c r="P72" s="61">
        <f t="shared" si="1"/>
        <v>14.304</v>
      </c>
      <c r="Q72" s="24">
        <f t="shared" si="2"/>
        <v>125.94458438287153</v>
      </c>
      <c r="R72" s="24">
        <f>J72/N72*100</f>
        <v>125.94458438287153</v>
      </c>
      <c r="S72" s="8"/>
    </row>
    <row r="73" spans="1:19" ht="79.5" customHeight="1" x14ac:dyDescent="0.25">
      <c r="A73" s="63" t="s">
        <v>161</v>
      </c>
      <c r="B73" s="64"/>
      <c r="C73" s="64"/>
      <c r="D73" s="64"/>
      <c r="E73" s="64"/>
      <c r="F73" s="64"/>
      <c r="G73" s="58" t="s">
        <v>162</v>
      </c>
      <c r="H73" s="54"/>
      <c r="I73" s="55"/>
      <c r="J73" s="55"/>
      <c r="K73" s="55"/>
      <c r="L73" s="55"/>
      <c r="M73" s="60"/>
      <c r="N73" s="61"/>
      <c r="O73" s="60"/>
      <c r="P73" s="61"/>
      <c r="Q73" s="24"/>
      <c r="R73" s="24"/>
      <c r="S73" s="8"/>
    </row>
    <row r="74" spans="1:19" ht="54.75" customHeight="1" x14ac:dyDescent="0.25">
      <c r="A74" s="63" t="s">
        <v>163</v>
      </c>
      <c r="B74" s="64"/>
      <c r="C74" s="64"/>
      <c r="D74" s="64"/>
      <c r="E74" s="64"/>
      <c r="F74" s="64"/>
      <c r="G74" s="58" t="s">
        <v>164</v>
      </c>
      <c r="H74" s="54" t="s">
        <v>165</v>
      </c>
      <c r="I74" s="55">
        <v>25.71</v>
      </c>
      <c r="J74" s="55">
        <v>30.85</v>
      </c>
      <c r="K74" s="55">
        <v>25.71</v>
      </c>
      <c r="L74" s="55">
        <v>30.85</v>
      </c>
      <c r="M74" s="60">
        <v>20.420000000000002</v>
      </c>
      <c r="N74" s="61">
        <f t="shared" si="0"/>
        <v>24.504000000000001</v>
      </c>
      <c r="O74" s="60">
        <v>20.420000000000002</v>
      </c>
      <c r="P74" s="61">
        <f t="shared" si="1"/>
        <v>24.504000000000001</v>
      </c>
      <c r="Q74" s="24">
        <f t="shared" si="2"/>
        <v>125.90597453476984</v>
      </c>
      <c r="R74" s="24">
        <f>J74/N74*100</f>
        <v>125.89781260202415</v>
      </c>
      <c r="S74" s="8"/>
    </row>
    <row r="75" spans="1:19" ht="54.75" customHeight="1" x14ac:dyDescent="0.25">
      <c r="A75" s="63" t="s">
        <v>166</v>
      </c>
      <c r="B75" s="64"/>
      <c r="C75" s="64"/>
      <c r="D75" s="64"/>
      <c r="E75" s="64"/>
      <c r="F75" s="64"/>
      <c r="G75" s="58" t="s">
        <v>167</v>
      </c>
      <c r="H75" s="54" t="s">
        <v>168</v>
      </c>
      <c r="I75" s="55">
        <v>30</v>
      </c>
      <c r="J75" s="55">
        <v>36</v>
      </c>
      <c r="K75" s="55">
        <v>30</v>
      </c>
      <c r="L75" s="55">
        <v>36</v>
      </c>
      <c r="M75" s="60">
        <v>23.83</v>
      </c>
      <c r="N75" s="61">
        <f t="shared" si="0"/>
        <v>28.595999999999997</v>
      </c>
      <c r="O75" s="60">
        <v>23.83</v>
      </c>
      <c r="P75" s="61">
        <f t="shared" si="1"/>
        <v>28.595999999999997</v>
      </c>
      <c r="Q75" s="24">
        <f t="shared" si="2"/>
        <v>125.89173310952582</v>
      </c>
      <c r="R75" s="24">
        <f>J75/N75*100</f>
        <v>125.89173310952582</v>
      </c>
      <c r="S75" s="8"/>
    </row>
    <row r="76" spans="1:19" ht="129.75" customHeight="1" x14ac:dyDescent="0.25">
      <c r="A76" s="63" t="s">
        <v>142</v>
      </c>
      <c r="B76" s="64"/>
      <c r="C76" s="64"/>
      <c r="D76" s="64"/>
      <c r="E76" s="64"/>
      <c r="F76" s="64"/>
      <c r="G76" s="62" t="s">
        <v>143</v>
      </c>
      <c r="H76" s="54"/>
      <c r="I76" s="55"/>
      <c r="J76" s="55"/>
      <c r="K76" s="55"/>
      <c r="L76" s="55"/>
      <c r="M76" s="60"/>
      <c r="N76" s="61"/>
      <c r="O76" s="60"/>
      <c r="P76" s="61"/>
      <c r="Q76" s="24"/>
      <c r="R76" s="24"/>
      <c r="S76" s="8"/>
    </row>
    <row r="77" spans="1:19" ht="36" x14ac:dyDescent="0.25">
      <c r="A77" s="63" t="s">
        <v>144</v>
      </c>
      <c r="B77" s="64"/>
      <c r="C77" s="64"/>
      <c r="D77" s="64"/>
      <c r="E77" s="64"/>
      <c r="F77" s="64"/>
      <c r="G77" s="58" t="s">
        <v>138</v>
      </c>
      <c r="H77" s="54" t="s">
        <v>139</v>
      </c>
      <c r="I77" s="55">
        <v>8.59</v>
      </c>
      <c r="J77" s="55">
        <v>10.31</v>
      </c>
      <c r="K77" s="55">
        <v>8.59</v>
      </c>
      <c r="L77" s="55">
        <v>10.31</v>
      </c>
      <c r="M77" s="60">
        <v>6.82</v>
      </c>
      <c r="N77" s="61">
        <f t="shared" si="0"/>
        <v>8.1840000000000011</v>
      </c>
      <c r="O77" s="60">
        <v>6.82</v>
      </c>
      <c r="P77" s="61">
        <f t="shared" si="1"/>
        <v>8.1840000000000011</v>
      </c>
      <c r="Q77" s="24">
        <f t="shared" si="2"/>
        <v>125.95307917888563</v>
      </c>
      <c r="R77" s="24">
        <f>J77/N77*100</f>
        <v>125.97751710654936</v>
      </c>
      <c r="S77" s="8"/>
    </row>
    <row r="78" spans="1:19" ht="36" x14ac:dyDescent="0.25">
      <c r="A78" s="63" t="s">
        <v>145</v>
      </c>
      <c r="B78" s="64"/>
      <c r="C78" s="64"/>
      <c r="D78" s="64"/>
      <c r="E78" s="64"/>
      <c r="F78" s="64"/>
      <c r="G78" s="58" t="s">
        <v>141</v>
      </c>
      <c r="H78" s="54" t="s">
        <v>33</v>
      </c>
      <c r="I78" s="55">
        <v>12.86</v>
      </c>
      <c r="J78" s="55">
        <v>15.43</v>
      </c>
      <c r="K78" s="55">
        <v>12.86</v>
      </c>
      <c r="L78" s="55">
        <v>15.43</v>
      </c>
      <c r="M78" s="60">
        <v>10.220000000000001</v>
      </c>
      <c r="N78" s="61">
        <f t="shared" si="0"/>
        <v>12.264000000000001</v>
      </c>
      <c r="O78" s="60">
        <v>10.220000000000001</v>
      </c>
      <c r="P78" s="61">
        <f t="shared" si="1"/>
        <v>12.264000000000001</v>
      </c>
      <c r="Q78" s="24">
        <f t="shared" si="2"/>
        <v>125.83170254403129</v>
      </c>
      <c r="R78" s="24">
        <f>J78/N78*100</f>
        <v>125.81539465101108</v>
      </c>
      <c r="S78" s="8"/>
    </row>
    <row r="79" spans="1:19" ht="24" x14ac:dyDescent="0.25">
      <c r="A79" s="63" t="s">
        <v>146</v>
      </c>
      <c r="B79" s="64"/>
      <c r="C79" s="64"/>
      <c r="D79" s="64"/>
      <c r="E79" s="64"/>
      <c r="F79" s="64"/>
      <c r="G79" s="58" t="s">
        <v>147</v>
      </c>
      <c r="H79" s="54" t="s">
        <v>9</v>
      </c>
      <c r="I79" s="55">
        <v>0.35</v>
      </c>
      <c r="J79" s="55">
        <v>0.42</v>
      </c>
      <c r="K79" s="55">
        <v>0.35</v>
      </c>
      <c r="L79" s="55">
        <v>0.42</v>
      </c>
      <c r="M79" s="60">
        <v>0.28000000000000003</v>
      </c>
      <c r="N79" s="61">
        <f t="shared" si="0"/>
        <v>0.33600000000000002</v>
      </c>
      <c r="O79" s="60">
        <v>0.28000000000000003</v>
      </c>
      <c r="P79" s="61">
        <f t="shared" si="1"/>
        <v>0.33600000000000002</v>
      </c>
      <c r="Q79" s="24">
        <f t="shared" si="2"/>
        <v>124.99999999999997</v>
      </c>
      <c r="R79" s="24">
        <f>J79/N79*100</f>
        <v>124.99999999999997</v>
      </c>
      <c r="S79" s="8"/>
    </row>
    <row r="80" spans="1:19" ht="40.5" customHeight="1" x14ac:dyDescent="0.25">
      <c r="A80" s="63" t="s">
        <v>148</v>
      </c>
      <c r="B80" s="64"/>
      <c r="C80" s="64"/>
      <c r="D80" s="64"/>
      <c r="E80" s="64"/>
      <c r="F80" s="64"/>
      <c r="G80" s="58" t="s">
        <v>34</v>
      </c>
      <c r="H80" s="54" t="s">
        <v>9</v>
      </c>
      <c r="I80" s="55">
        <v>7.2</v>
      </c>
      <c r="J80" s="55">
        <v>8.64</v>
      </c>
      <c r="K80" s="55">
        <v>7.2</v>
      </c>
      <c r="L80" s="55">
        <v>8.64</v>
      </c>
      <c r="M80" s="60">
        <v>5.72</v>
      </c>
      <c r="N80" s="61">
        <f t="shared" si="0"/>
        <v>6.8639999999999999</v>
      </c>
      <c r="O80" s="60">
        <v>5.72</v>
      </c>
      <c r="P80" s="61">
        <f t="shared" si="1"/>
        <v>6.8639999999999999</v>
      </c>
      <c r="Q80" s="24">
        <f t="shared" si="2"/>
        <v>125.87412587412588</v>
      </c>
      <c r="R80" s="24">
        <f>J80/N80*100</f>
        <v>125.87412587412588</v>
      </c>
      <c r="S80" s="8"/>
    </row>
    <row r="81" spans="1:19" ht="67.5" customHeight="1" x14ac:dyDescent="0.25">
      <c r="A81" s="63" t="s">
        <v>169</v>
      </c>
      <c r="B81" s="64"/>
      <c r="C81" s="64"/>
      <c r="D81" s="64"/>
      <c r="E81" s="64"/>
      <c r="F81" s="64"/>
      <c r="G81" s="58" t="s">
        <v>170</v>
      </c>
      <c r="H81" s="54" t="s">
        <v>9</v>
      </c>
      <c r="I81" s="55">
        <v>9</v>
      </c>
      <c r="J81" s="55">
        <v>10.8</v>
      </c>
      <c r="K81" s="55">
        <v>9</v>
      </c>
      <c r="L81" s="55">
        <v>10.8</v>
      </c>
      <c r="M81" s="60">
        <v>7.15</v>
      </c>
      <c r="N81" s="61">
        <f t="shared" si="0"/>
        <v>8.58</v>
      </c>
      <c r="O81" s="60">
        <v>7.15</v>
      </c>
      <c r="P81" s="61">
        <f t="shared" si="1"/>
        <v>8.58</v>
      </c>
      <c r="Q81" s="24">
        <f t="shared" si="2"/>
        <v>125.87412587412588</v>
      </c>
      <c r="R81" s="24">
        <f>J81/N81*100</f>
        <v>125.87412587412588</v>
      </c>
      <c r="S81" s="19"/>
    </row>
    <row r="82" spans="1:19" ht="33" customHeight="1" x14ac:dyDescent="0.25">
      <c r="A82" s="71" t="s">
        <v>182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1:19" ht="0.75" customHeight="1" x14ac:dyDescent="0.25">
      <c r="A83" s="10"/>
      <c r="B83" s="10"/>
      <c r="C83" s="11"/>
      <c r="D83" s="12"/>
      <c r="E83" s="12"/>
      <c r="F83" s="12"/>
      <c r="G83" s="13"/>
      <c r="H83" s="14"/>
      <c r="I83" s="15"/>
      <c r="J83" s="15"/>
      <c r="K83" s="5"/>
      <c r="L83" s="5"/>
      <c r="M83" s="5"/>
      <c r="N83" s="2"/>
      <c r="O83" s="5"/>
      <c r="P83" s="5"/>
      <c r="Q83" s="5"/>
      <c r="R83" s="5"/>
      <c r="S83" s="5"/>
    </row>
    <row r="84" spans="1:19" x14ac:dyDescent="0.25">
      <c r="A84" s="71" t="s">
        <v>183</v>
      </c>
      <c r="B84" s="71"/>
      <c r="C84" s="71"/>
      <c r="D84" s="71"/>
      <c r="E84" s="71"/>
      <c r="F84" s="71"/>
      <c r="G84" s="71"/>
      <c r="H84" s="71"/>
      <c r="I84" s="80"/>
      <c r="J84" s="80"/>
      <c r="K84" s="13"/>
      <c r="L84" s="13"/>
      <c r="M84" s="81" t="s">
        <v>179</v>
      </c>
      <c r="N84" s="81"/>
      <c r="O84" s="81"/>
      <c r="P84" s="81"/>
      <c r="Q84" s="81"/>
      <c r="R84" s="81"/>
      <c r="S84" s="81"/>
    </row>
    <row r="85" spans="1:19" x14ac:dyDescent="0.25">
      <c r="A85" s="9"/>
      <c r="B85" s="9"/>
      <c r="C85" s="9"/>
      <c r="D85" s="9"/>
      <c r="E85" s="9"/>
      <c r="F85" s="9"/>
      <c r="G85" s="9"/>
      <c r="H85" s="14"/>
      <c r="I85" s="67" t="s">
        <v>35</v>
      </c>
      <c r="J85" s="67"/>
      <c r="K85" s="74" t="s">
        <v>184</v>
      </c>
      <c r="L85" s="74"/>
      <c r="M85" s="69" t="s">
        <v>36</v>
      </c>
      <c r="N85" s="69"/>
      <c r="O85" s="4"/>
      <c r="P85" s="4"/>
      <c r="Q85" s="4"/>
      <c r="R85" s="4"/>
      <c r="S85" s="4"/>
    </row>
    <row r="86" spans="1:19" x14ac:dyDescent="0.25">
      <c r="A86" s="9"/>
      <c r="B86" s="9"/>
      <c r="C86" s="9"/>
      <c r="D86" s="9"/>
      <c r="E86" s="9"/>
      <c r="F86" s="9"/>
      <c r="G86" s="9"/>
      <c r="H86" s="14"/>
      <c r="I86" s="15"/>
      <c r="J86" s="16"/>
      <c r="K86" s="16" t="s">
        <v>37</v>
      </c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71" t="s">
        <v>38</v>
      </c>
      <c r="B87" s="71"/>
      <c r="C87" s="71"/>
      <c r="D87" s="71"/>
      <c r="E87" s="71"/>
      <c r="F87" s="71"/>
      <c r="G87" s="71"/>
      <c r="H87" s="14"/>
      <c r="I87" s="72"/>
      <c r="J87" s="72"/>
      <c r="K87" s="25"/>
      <c r="L87" s="75" t="s">
        <v>186</v>
      </c>
      <c r="M87" s="75"/>
      <c r="N87" s="75"/>
      <c r="O87" s="75"/>
      <c r="P87" s="75"/>
      <c r="Q87" s="75"/>
      <c r="R87" s="75"/>
      <c r="S87" s="75"/>
    </row>
    <row r="88" spans="1:19" x14ac:dyDescent="0.25">
      <c r="A88" s="9"/>
      <c r="B88" s="9"/>
      <c r="C88" s="9"/>
      <c r="D88" s="9"/>
      <c r="E88" s="9"/>
      <c r="F88" s="9"/>
      <c r="G88" s="9"/>
      <c r="H88" s="14"/>
      <c r="I88" s="67" t="s">
        <v>35</v>
      </c>
      <c r="J88" s="67"/>
      <c r="K88" s="17"/>
      <c r="L88" s="18"/>
      <c r="M88" s="70" t="s">
        <v>36</v>
      </c>
      <c r="N88" s="70"/>
      <c r="O88" s="4"/>
      <c r="P88" s="4"/>
      <c r="Q88" s="4"/>
      <c r="R88" s="4"/>
      <c r="S88" s="4"/>
    </row>
    <row r="89" spans="1:19" x14ac:dyDescent="0.25">
      <c r="A89" s="71"/>
      <c r="B89" s="71"/>
      <c r="C89" s="71"/>
      <c r="D89" s="71"/>
      <c r="E89" s="71"/>
      <c r="F89" s="71"/>
      <c r="G89" s="71"/>
      <c r="H89" s="14"/>
      <c r="I89" s="72"/>
      <c r="J89" s="72"/>
      <c r="K89" s="73"/>
      <c r="L89" s="73"/>
      <c r="M89" s="73"/>
      <c r="N89" s="73"/>
      <c r="O89" s="4"/>
      <c r="P89" s="4"/>
      <c r="Q89" s="4"/>
      <c r="R89" s="4"/>
      <c r="S89" s="4"/>
    </row>
    <row r="90" spans="1:19" x14ac:dyDescent="0.25">
      <c r="A90" s="10"/>
      <c r="B90" s="10"/>
      <c r="C90" s="11"/>
      <c r="D90" s="12"/>
      <c r="E90" s="12"/>
      <c r="F90" s="12"/>
      <c r="G90" s="13"/>
      <c r="H90" s="14"/>
      <c r="I90" s="67"/>
      <c r="J90" s="67"/>
      <c r="K90" s="68"/>
      <c r="L90" s="68"/>
      <c r="M90" s="69"/>
      <c r="N90" s="69"/>
      <c r="O90" s="4"/>
      <c r="P90" s="4"/>
      <c r="Q90" s="4"/>
      <c r="R90" s="4"/>
      <c r="S90" s="4"/>
    </row>
    <row r="91" spans="1:19" x14ac:dyDescent="0.25">
      <c r="A91" s="10"/>
      <c r="B91" s="10"/>
      <c r="C91" s="11"/>
      <c r="D91" s="12"/>
      <c r="E91" s="12"/>
      <c r="F91" s="12"/>
      <c r="G91" s="13"/>
      <c r="H91" s="14"/>
      <c r="I91" s="15"/>
      <c r="J91" s="15"/>
      <c r="K91" s="5"/>
      <c r="L91" s="5"/>
      <c r="M91" s="5"/>
      <c r="N91" s="2"/>
      <c r="O91" s="5"/>
      <c r="P91" s="5"/>
      <c r="Q91" s="5"/>
      <c r="R91" s="5"/>
      <c r="S91" s="5"/>
    </row>
  </sheetData>
  <mergeCells count="36">
    <mergeCell ref="A84:H84"/>
    <mergeCell ref="I84:J84"/>
    <mergeCell ref="M84:S84"/>
    <mergeCell ref="S7:S9"/>
    <mergeCell ref="I8:J8"/>
    <mergeCell ref="A10:E10"/>
    <mergeCell ref="A82:S82"/>
    <mergeCell ref="A7:E9"/>
    <mergeCell ref="G7:G9"/>
    <mergeCell ref="H7:H9"/>
    <mergeCell ref="I7:P7"/>
    <mergeCell ref="Q7:R7"/>
    <mergeCell ref="R8:R9"/>
    <mergeCell ref="K8:L8"/>
    <mergeCell ref="M8:N8"/>
    <mergeCell ref="O8:P8"/>
    <mergeCell ref="A1:S1"/>
    <mergeCell ref="A2:S2"/>
    <mergeCell ref="A3:S3"/>
    <mergeCell ref="A4:S4"/>
    <mergeCell ref="A5:S5"/>
    <mergeCell ref="A89:G89"/>
    <mergeCell ref="I89:J89"/>
    <mergeCell ref="K89:N89"/>
    <mergeCell ref="K85:L85"/>
    <mergeCell ref="M85:N85"/>
    <mergeCell ref="A87:G87"/>
    <mergeCell ref="I87:J87"/>
    <mergeCell ref="L87:S87"/>
    <mergeCell ref="I85:J85"/>
    <mergeCell ref="Q8:Q9"/>
    <mergeCell ref="I90:J90"/>
    <mergeCell ref="K90:L90"/>
    <mergeCell ref="M90:N90"/>
    <mergeCell ref="I88:J88"/>
    <mergeCell ref="M88:N8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2023-12-11T11:22:57Z</cp:lastPrinted>
  <dcterms:created xsi:type="dcterms:W3CDTF">1996-10-08T23:32:33Z</dcterms:created>
  <dcterms:modified xsi:type="dcterms:W3CDTF">2024-01-15T08:38:49Z</dcterms:modified>
</cp:coreProperties>
</file>